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een\Desktop\Coleen\Prevention\Marijuana\"/>
    </mc:Choice>
  </mc:AlternateContent>
  <xr:revisionPtr revIDLastSave="0" documentId="8_{E105CF68-C1B0-426C-9A78-C35214E8B140}" xr6:coauthVersionLast="45" xr6:coauthVersionMax="45" xr10:uidLastSave="{00000000-0000-0000-0000-000000000000}"/>
  <bookViews>
    <workbookView xWindow="-110" yWindow="-110" windowWidth="19420" windowHeight="10420" activeTab="1" xr2:uid="{8AA115B9-F028-470D-8A43-BA99CC5B1526}"/>
  </bookViews>
  <sheets>
    <sheet name="Sheet1" sheetId="1" r:id="rId1"/>
    <sheet name="12-17 year old" sheetId="2" r:id="rId2"/>
    <sheet name="18-25" sheetId="3" r:id="rId3"/>
    <sheet name="Sheet4" sheetId="4" r:id="rId4"/>
    <sheet name="18-25 legal state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C62" i="2" l="1"/>
  <c r="B62" i="2"/>
  <c r="E60" i="2" l="1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D60" i="2"/>
  <c r="D57" i="2"/>
  <c r="D52" i="2"/>
  <c r="D53" i="2"/>
  <c r="D48" i="2"/>
  <c r="D56" i="2"/>
  <c r="D42" i="2"/>
  <c r="D58" i="2"/>
  <c r="D46" i="2"/>
  <c r="D55" i="2"/>
  <c r="D38" i="2"/>
  <c r="D33" i="2"/>
  <c r="D36" i="2"/>
  <c r="D44" i="2"/>
  <c r="D41" i="2"/>
  <c r="D50" i="2"/>
  <c r="D59" i="2"/>
  <c r="D37" i="2"/>
  <c r="D54" i="2"/>
  <c r="D45" i="2"/>
  <c r="D43" i="2"/>
  <c r="D47" i="2"/>
  <c r="D49" i="2"/>
  <c r="D51" i="2"/>
  <c r="D34" i="2"/>
  <c r="D31" i="2"/>
  <c r="D29" i="2"/>
  <c r="D39" i="2"/>
  <c r="D35" i="2"/>
  <c r="D40" i="2"/>
  <c r="D25" i="2"/>
  <c r="D32" i="2"/>
  <c r="D30" i="2"/>
  <c r="D28" i="2"/>
  <c r="D26" i="2"/>
  <c r="D27" i="2"/>
  <c r="D16" i="2"/>
  <c r="D23" i="2"/>
  <c r="D24" i="2"/>
  <c r="D21" i="2"/>
  <c r="D22" i="2"/>
  <c r="D20" i="2"/>
  <c r="D19" i="2"/>
  <c r="D17" i="2"/>
  <c r="D15" i="2"/>
  <c r="D10" i="2"/>
  <c r="D13" i="2"/>
  <c r="D12" i="2"/>
  <c r="D11" i="2"/>
  <c r="D18" i="2"/>
  <c r="D14" i="2"/>
  <c r="E62" i="2" l="1"/>
  <c r="D62" i="2"/>
  <c r="E45" i="3"/>
  <c r="E32" i="3"/>
  <c r="E43" i="3"/>
  <c r="E12" i="3"/>
  <c r="E36" i="3"/>
  <c r="E3" i="3"/>
  <c r="E51" i="3"/>
  <c r="E52" i="3"/>
  <c r="E28" i="3"/>
  <c r="E39" i="3"/>
  <c r="E37" i="3"/>
  <c r="E7" i="3"/>
  <c r="E25" i="3"/>
  <c r="E6" i="3"/>
  <c r="E44" i="3"/>
  <c r="E26" i="3"/>
  <c r="E53" i="3"/>
  <c r="E31" i="3"/>
  <c r="E22" i="3"/>
  <c r="E17" i="3"/>
  <c r="E24" i="3"/>
  <c r="E11" i="3"/>
  <c r="E15" i="3"/>
  <c r="E34" i="3"/>
  <c r="E16" i="3"/>
  <c r="E35" i="3"/>
  <c r="E50" i="3"/>
  <c r="E29" i="3"/>
  <c r="E18" i="3"/>
  <c r="E10" i="3"/>
  <c r="E14" i="3"/>
  <c r="E5" i="3"/>
  <c r="E33" i="3"/>
  <c r="E41" i="3"/>
  <c r="E48" i="3"/>
  <c r="E42" i="3"/>
  <c r="E27" i="3"/>
  <c r="E21" i="3"/>
  <c r="E47" i="3"/>
  <c r="E40" i="3"/>
  <c r="E38" i="3"/>
  <c r="E23" i="3"/>
  <c r="E4" i="3"/>
  <c r="E20" i="3"/>
  <c r="E9" i="3"/>
  <c r="E8" i="3"/>
  <c r="E19" i="3"/>
  <c r="E49" i="3"/>
  <c r="E30" i="3"/>
  <c r="E13" i="3"/>
  <c r="E46" i="3"/>
  <c r="D45" i="3"/>
  <c r="D32" i="3"/>
  <c r="D43" i="3"/>
  <c r="D12" i="3"/>
  <c r="D36" i="3"/>
  <c r="D3" i="3"/>
  <c r="D51" i="3"/>
  <c r="D52" i="3"/>
  <c r="D28" i="3"/>
  <c r="D39" i="3"/>
  <c r="D37" i="3"/>
  <c r="D7" i="3"/>
  <c r="D25" i="3"/>
  <c r="D6" i="3"/>
  <c r="D44" i="3"/>
  <c r="D26" i="3"/>
  <c r="D53" i="3"/>
  <c r="D31" i="3"/>
  <c r="D22" i="3"/>
  <c r="D17" i="3"/>
  <c r="D24" i="3"/>
  <c r="D11" i="3"/>
  <c r="D15" i="3"/>
  <c r="D34" i="3"/>
  <c r="D16" i="3"/>
  <c r="D35" i="3"/>
  <c r="D50" i="3"/>
  <c r="D29" i="3"/>
  <c r="D18" i="3"/>
  <c r="D10" i="3"/>
  <c r="D14" i="3"/>
  <c r="D5" i="3"/>
  <c r="D33" i="3"/>
  <c r="D41" i="3"/>
  <c r="D48" i="3"/>
  <c r="D42" i="3"/>
  <c r="D27" i="3"/>
  <c r="D21" i="3"/>
  <c r="D47" i="3"/>
  <c r="D40" i="3"/>
  <c r="D38" i="3"/>
  <c r="D23" i="3"/>
  <c r="D4" i="3"/>
  <c r="D20" i="3"/>
  <c r="D9" i="3"/>
  <c r="D8" i="3"/>
  <c r="D19" i="3"/>
  <c r="D49" i="3"/>
  <c r="D30" i="3"/>
  <c r="D13" i="3"/>
  <c r="D46" i="3"/>
</calcChain>
</file>

<file path=xl/sharedStrings.xml><?xml version="1.0" encoding="utf-8"?>
<sst xmlns="http://schemas.openxmlformats.org/spreadsheetml/2006/main" count="253" uniqueCount="100">
  <si>
    <t xml:space="preserve"> </t>
  </si>
  <si>
    <t>Alabama</t>
  </si>
  <si>
    <t>Alaska</t>
  </si>
  <si>
    <t>Arizona</t>
  </si>
  <si>
    <t>Arkansas</t>
  </si>
  <si>
    <t>California</t>
  </si>
  <si>
    <t>Colorado</t>
  </si>
  <si>
    <t>Connecticut</t>
  </si>
  <si>
    <t>Wash DC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</si>
  <si>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</si>
  <si>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</si>
  <si>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</si>
  <si>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</si>
  <si>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</si>
  <si>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</si>
  <si>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</si>
  <si>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</si>
  <si>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</si>
  <si>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</si>
  <si>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</si>
  <si>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</si>
  <si>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</si>
  <si>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</si>
  <si>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</si>
  <si>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</si>
  <si>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</si>
  <si>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</si>
  <si>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</si>
  <si>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</si>
  <si>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</si>
  <si>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</si>
  <si>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</si>
  <si>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</si>
  <si>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</si>
  <si>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</si>
  <si>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</si>
  <si>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</si>
  <si>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</si>
  <si>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</si>
  <si>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</si>
  <si>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</si>
  <si>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</si>
  <si>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</si>
  <si>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</si>
  <si>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</si>
  <si>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</si>
  <si>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</si>
  <si>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</si>
  <si>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</si>
  <si>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</si>
  <si>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Massachusetts</t>
  </si>
  <si>
    <t>Pennsylvania</t>
  </si>
  <si>
    <t>Red</t>
  </si>
  <si>
    <t>Legalized</t>
  </si>
  <si>
    <t>Green</t>
  </si>
  <si>
    <t xml:space="preserve">Medical Marijuana </t>
  </si>
  <si>
    <t>Blue</t>
  </si>
  <si>
    <t>Nothing</t>
  </si>
  <si>
    <t>Total U.S.</t>
  </si>
  <si>
    <t>Northeast</t>
  </si>
  <si>
    <t>Midwest</t>
  </si>
  <si>
    <t>South</t>
  </si>
  <si>
    <t>West</t>
  </si>
  <si>
    <t>State</t>
  </si>
  <si>
    <t>District of Columbia</t>
  </si>
  <si>
    <t>Change</t>
  </si>
  <si>
    <t>% Change</t>
  </si>
  <si>
    <t>% over national average</t>
  </si>
  <si>
    <t>Ages 12-17</t>
  </si>
  <si>
    <t>Ages 18-25</t>
  </si>
  <si>
    <t>National Survey on Drug Use and Health--Marijuana Use Rate(2014-2015)</t>
  </si>
  <si>
    <t>30 day use rates (18-25)</t>
  </si>
  <si>
    <t>2016-2017</t>
  </si>
  <si>
    <t>2014-2015</t>
  </si>
  <si>
    <t>Ages 12 +</t>
  </si>
  <si>
    <t>2003-2004</t>
  </si>
  <si>
    <t>2004-2005</t>
  </si>
  <si>
    <t>2005-2006</t>
  </si>
  <si>
    <t>2006-2007</t>
  </si>
  <si>
    <t>2007-2008</t>
  </si>
  <si>
    <t>2009-2010</t>
  </si>
  <si>
    <t>2010-2011</t>
  </si>
  <si>
    <t>2011-2012</t>
  </si>
  <si>
    <t>2012-2013</t>
  </si>
  <si>
    <t>2013-2014</t>
  </si>
  <si>
    <t>2015-2016</t>
  </si>
  <si>
    <t>2014-2015 Colorado stores open)</t>
  </si>
  <si>
    <t>2008-2009 (medical marijuana stores open)</t>
  </si>
  <si>
    <t>2002-2003 (already decriminalized and home grows)</t>
  </si>
  <si>
    <t>Ages 12+</t>
  </si>
  <si>
    <t>Medical and decrim</t>
  </si>
  <si>
    <t>mid 2014 first stores opened</t>
  </si>
  <si>
    <t>Colorado Ages 18-25</t>
  </si>
  <si>
    <t>Illinois Ages 18-25</t>
  </si>
  <si>
    <t>Washington Ages 18-25</t>
  </si>
  <si>
    <t>Oregon Ages 18-25</t>
  </si>
  <si>
    <t>National Averages</t>
  </si>
  <si>
    <t>SAMHSA National Survey on Drug Use and Health</t>
  </si>
  <si>
    <t>Marijuana Past 30-Day Youth Use Rate (2016-2017)</t>
  </si>
  <si>
    <t>12-17 Year 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</si>
</sst>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0" fontId="9" fillId="0" borderId="1" xfId="0" applyNumberFormat="1" applyFont="1" applyBorder="1"/>
    <xf numFmtId="10" fontId="10" fillId="0" borderId="1" xfId="0" applyNumberFormat="1" applyFont="1" applyBorder="1"/>
    <xf numFmtId="0" fontId="11" fillId="0" borderId="0" xfId="0" applyFont="1"/>
    <xf numFmtId="0" fontId="9" fillId="0" borderId="0" xfId="0" applyFont="1"/>
    <xf numFmtId="0" fontId="5" fillId="0" borderId="0" xfId="1" applyNumberFormat="1" applyFont="1"/>
    <xf numFmtId="0" fontId="1" fillId="0" borderId="0" xfId="1" applyNumberFormat="1" applyFont="1"/>
    <xf numFmtId="0" fontId="7" fillId="0" borderId="0" xfId="1" applyNumberFormat="1" applyFont="1"/>
    <xf numFmtId="2" fontId="1" fillId="0" borderId="0" xfId="0" applyNumberFormat="1" applyFont="1"/>
    <xf numFmtId="0" fontId="11" fillId="0" borderId="0" xfId="0" applyFont="1" applyAlignment="1">
      <alignment horizontal="center"/>
    </xf>
    <xf numFmtId="9" fontId="0" fillId="0" borderId="0" xfId="1" applyFont="1"/>
    <xf numFmtId="10" fontId="0" fillId="0" borderId="1" xfId="0" applyNumberFormat="1" applyFont="1" applyBorder="1" applyAlignment="1"/>
    <xf numFmtId="10" fontId="0" fillId="0" borderId="2" xfId="0" applyNumberFormat="1" applyFont="1" applyBorder="1" applyAlignment="1"/>
    <xf numFmtId="10" fontId="0" fillId="0" borderId="0" xfId="0" applyNumberFormat="1"/>
    <xf numFmtId="0" fontId="8" fillId="0" borderId="0" xfId="0" applyFont="1" applyAlignment="1">
      <alignment horizontal="center"/>
    </xf>
    <xf numFmtId="9" fontId="8" fillId="0" borderId="0" xfId="1" applyNumberFormat="1" applyFont="1" applyAlignment="1">
      <alignment horizontal="center"/>
    </xf>
    <xf numFmtId="9" fontId="0" fillId="0" borderId="0" xfId="1" applyNumberFormat="1" applyFont="1"/>
    <xf numFmtId="16" fontId="8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16" fontId="0" fillId="0" borderId="0" xfId="0" applyNumberFormat="1" applyAlignment="1">
      <alignment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2" fontId="0" fillId="0" borderId="0" xfId="0" applyNumberFormat="1" applyFont="1"/>
    <xf numFmtId="0" fontId="13" fillId="0" borderId="0" xfId="0" applyFont="1"/>
    <xf numFmtId="0" fontId="14" fillId="0" borderId="0" xfId="0" applyFont="1"/>
    <xf numFmtId="9" fontId="14" fillId="0" borderId="0" xfId="1" applyFont="1"/>
    <xf numFmtId="0" fontId="15" fillId="0" borderId="0" xfId="0" applyFont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30-Day Marijuana</a:t>
            </a:r>
            <a:r>
              <a:rPr lang="en-US" baseline="0"/>
              <a:t> Use Rates by State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'[1]12-17 year old'!$C$9:$C$59</c:f>
              <c:numCache>
                <c:formatCode>General</c:formatCode>
                <c:ptCount val="51"/>
                <c:pt idx="0">
                  <c:v>10.5</c:v>
                </c:pt>
                <c:pt idx="1">
                  <c:v>10.43</c:v>
                </c:pt>
                <c:pt idx="2">
                  <c:v>9.77</c:v>
                </c:pt>
                <c:pt idx="3">
                  <c:v>9.6999999999999993</c:v>
                </c:pt>
                <c:pt idx="4">
                  <c:v>9.4600000000000009</c:v>
                </c:pt>
                <c:pt idx="5">
                  <c:v>9.44</c:v>
                </c:pt>
                <c:pt idx="6">
                  <c:v>9.08</c:v>
                </c:pt>
                <c:pt idx="7">
                  <c:v>8.68</c:v>
                </c:pt>
                <c:pt idx="8">
                  <c:v>8.65</c:v>
                </c:pt>
                <c:pt idx="9">
                  <c:v>8.43</c:v>
                </c:pt>
                <c:pt idx="10">
                  <c:v>8.07</c:v>
                </c:pt>
                <c:pt idx="11">
                  <c:v>8.06</c:v>
                </c:pt>
                <c:pt idx="12">
                  <c:v>7.98</c:v>
                </c:pt>
                <c:pt idx="13">
                  <c:v>7.95</c:v>
                </c:pt>
                <c:pt idx="14">
                  <c:v>7.93</c:v>
                </c:pt>
                <c:pt idx="15">
                  <c:v>7.78</c:v>
                </c:pt>
                <c:pt idx="16">
                  <c:v>7.35</c:v>
                </c:pt>
                <c:pt idx="17">
                  <c:v>7.33</c:v>
                </c:pt>
                <c:pt idx="18">
                  <c:v>7.28</c:v>
                </c:pt>
                <c:pt idx="19">
                  <c:v>7.23</c:v>
                </c:pt>
                <c:pt idx="20">
                  <c:v>7.03</c:v>
                </c:pt>
                <c:pt idx="21">
                  <c:v>6.96</c:v>
                </c:pt>
                <c:pt idx="22">
                  <c:v>6.75</c:v>
                </c:pt>
                <c:pt idx="23">
                  <c:v>6.72</c:v>
                </c:pt>
                <c:pt idx="24">
                  <c:v>6.71</c:v>
                </c:pt>
                <c:pt idx="25">
                  <c:v>6.63</c:v>
                </c:pt>
                <c:pt idx="26">
                  <c:v>6.41</c:v>
                </c:pt>
                <c:pt idx="27">
                  <c:v>6.4</c:v>
                </c:pt>
                <c:pt idx="28">
                  <c:v>6.4</c:v>
                </c:pt>
                <c:pt idx="29">
                  <c:v>6.25</c:v>
                </c:pt>
                <c:pt idx="30">
                  <c:v>6.23</c:v>
                </c:pt>
                <c:pt idx="31">
                  <c:v>6.16</c:v>
                </c:pt>
                <c:pt idx="32">
                  <c:v>6.15</c:v>
                </c:pt>
                <c:pt idx="33">
                  <c:v>6.13</c:v>
                </c:pt>
                <c:pt idx="34">
                  <c:v>5.94</c:v>
                </c:pt>
                <c:pt idx="35">
                  <c:v>5.94</c:v>
                </c:pt>
                <c:pt idx="36">
                  <c:v>5.88</c:v>
                </c:pt>
                <c:pt idx="37">
                  <c:v>5.81</c:v>
                </c:pt>
                <c:pt idx="38">
                  <c:v>5.8</c:v>
                </c:pt>
                <c:pt idx="39">
                  <c:v>5.77</c:v>
                </c:pt>
                <c:pt idx="40">
                  <c:v>5.74</c:v>
                </c:pt>
                <c:pt idx="41">
                  <c:v>5.72</c:v>
                </c:pt>
                <c:pt idx="42">
                  <c:v>5.7</c:v>
                </c:pt>
                <c:pt idx="43">
                  <c:v>5.63</c:v>
                </c:pt>
                <c:pt idx="44">
                  <c:v>5.59</c:v>
                </c:pt>
                <c:pt idx="45">
                  <c:v>5.38</c:v>
                </c:pt>
                <c:pt idx="46">
                  <c:v>5.35</c:v>
                </c:pt>
                <c:pt idx="47">
                  <c:v>5.2</c:v>
                </c:pt>
                <c:pt idx="48">
                  <c:v>5.2</c:v>
                </c:pt>
                <c:pt idx="49">
                  <c:v>4.95</c:v>
                </c:pt>
                <c:pt idx="50">
                  <c:v>4.32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'[1]12-17 year old'!#REF!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A6D-1949-825D-EBC983D81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124640"/>
        <c:axId val="779125624"/>
      </c:barChart>
      <c:catAx>
        <c:axId val="77912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125624"/>
        <c:crosses val="autoZero"/>
        <c:auto val="1"/>
        <c:lblAlgn val="ctr"/>
        <c:lblOffset val="100"/>
        <c:noMultiLvlLbl val="0"/>
      </c:catAx>
      <c:valAx>
        <c:axId val="77912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12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Colorado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Sheet4!$B$1</c:f>
              <c:strCache>
                <c:ptCount val="1"/>
                <c:pt idx="0">
                  <c:v>Ages 12-17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Sheet4!$A$2:$A$16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Sheet4!$B$2:$B$16</c:f>
              <c:numCache>
                <c:formatCode>General</c:formatCode>
                <c:ptCount val="15"/>
                <c:pt idx="0">
                  <c:v>10.6</c:v>
                </c:pt>
                <c:pt idx="1">
                  <c:v>11.6</c:v>
                </c:pt>
                <c:pt idx="2">
                  <c:v>10.4</c:v>
                </c:pt>
                <c:pt idx="3">
                  <c:v>7</c:v>
                </c:pt>
                <c:pt idx="4">
                  <c:v>8.3000000000000007</c:v>
                </c:pt>
                <c:pt idx="5">
                  <c:v>9.9</c:v>
                </c:pt>
                <c:pt idx="6">
                  <c:v>11.1</c:v>
                </c:pt>
                <c:pt idx="7">
                  <c:v>9.9</c:v>
                </c:pt>
                <c:pt idx="8">
                  <c:v>10.8</c:v>
                </c:pt>
                <c:pt idx="9">
                  <c:v>10.9</c:v>
                </c:pt>
                <c:pt idx="10">
                  <c:v>12.3</c:v>
                </c:pt>
                <c:pt idx="11">
                  <c:v>14.9</c:v>
                </c:pt>
                <c:pt idx="12">
                  <c:v>16.57</c:v>
                </c:pt>
                <c:pt idx="14">
                  <c:v>16.43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A-4727-938C-9B59A13CE61C}"/>
            </c:ext>
          </c:extLst>
        </c:ser>
        <c:ser>
          <c:idx val="1"/>
          <c:order val="1"/>
          <c:tx>
            <c:strRef>
              <c:f>Sheet4!$C$1</c:f>
              <c:strCache>
                <c:ptCount val="1"/>
                <c:pt idx="0">
                  <c:v>Ages 18-25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Sheet4!$A$2:$A$16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Sheet4!$C$2:$C$16</c:f>
              <c:numCache>
                <c:formatCode>General</c:formatCode>
                <c:ptCount val="15"/>
                <c:pt idx="0">
                  <c:v>21.9</c:v>
                </c:pt>
                <c:pt idx="1">
                  <c:v>18.5</c:v>
                </c:pt>
                <c:pt idx="2">
                  <c:v>21.5</c:v>
                </c:pt>
                <c:pt idx="3">
                  <c:v>22.9</c:v>
                </c:pt>
                <c:pt idx="4">
                  <c:v>22.9</c:v>
                </c:pt>
                <c:pt idx="5">
                  <c:v>24.4</c:v>
                </c:pt>
                <c:pt idx="6">
                  <c:v>24.8</c:v>
                </c:pt>
                <c:pt idx="7">
                  <c:v>26.2</c:v>
                </c:pt>
                <c:pt idx="8">
                  <c:v>28.5</c:v>
                </c:pt>
                <c:pt idx="9">
                  <c:v>28.5</c:v>
                </c:pt>
                <c:pt idx="10">
                  <c:v>29.9</c:v>
                </c:pt>
                <c:pt idx="11">
                  <c:v>31.5</c:v>
                </c:pt>
                <c:pt idx="12">
                  <c:v>31.75</c:v>
                </c:pt>
                <c:pt idx="14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A-4727-938C-9B59A13CE61C}"/>
            </c:ext>
          </c:extLst>
        </c:ser>
        <c:ser>
          <c:idx val="2"/>
          <c:order val="2"/>
          <c:tx>
            <c:strRef>
              <c:f>Sheet4!$D$1</c:f>
              <c:strCache>
                <c:ptCount val="1"/>
                <c:pt idx="0">
                  <c:v>Ages 12 +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Sheet4!$A$2:$A$16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Sheet4!$D$2:$D$16</c:f>
              <c:numCache>
                <c:formatCode>General</c:formatCode>
                <c:ptCount val="15"/>
                <c:pt idx="0">
                  <c:v>8.8000000000000007</c:v>
                </c:pt>
                <c:pt idx="1">
                  <c:v>7</c:v>
                </c:pt>
                <c:pt idx="2">
                  <c:v>6.9</c:v>
                </c:pt>
                <c:pt idx="3">
                  <c:v>7.5</c:v>
                </c:pt>
                <c:pt idx="4">
                  <c:v>8.8000000000000007</c:v>
                </c:pt>
                <c:pt idx="5">
                  <c:v>10.3</c:v>
                </c:pt>
                <c:pt idx="6">
                  <c:v>10.1</c:v>
                </c:pt>
                <c:pt idx="7">
                  <c:v>22.1</c:v>
                </c:pt>
                <c:pt idx="8">
                  <c:v>11.1</c:v>
                </c:pt>
                <c:pt idx="9">
                  <c:v>10</c:v>
                </c:pt>
                <c:pt idx="10">
                  <c:v>13.1</c:v>
                </c:pt>
                <c:pt idx="11">
                  <c:v>15</c:v>
                </c:pt>
                <c:pt idx="12">
                  <c:v>11.13</c:v>
                </c:pt>
                <c:pt idx="14">
                  <c:v>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FA-4727-938C-9B59A13CE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361024"/>
        <c:axId val="668361352"/>
      </c:lineChart>
      <c:catAx>
        <c:axId val="66836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361352"/>
        <c:crosses val="autoZero"/>
        <c:auto val="1"/>
        <c:lblAlgn val="ctr"/>
        <c:lblOffset val="100"/>
        <c:noMultiLvlLbl val="0"/>
      </c:catAx>
      <c:valAx>
        <c:axId val="66836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36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Illinois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Sheet4!$G$1</c:f>
              <c:strCache>
                <c:ptCount val="1"/>
                <c:pt idx="0">
                  <c:v>Ages 12-17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Sheet4!$F$2:$F$16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Sheet4!$G$2:$G$16</c:f>
              <c:numCache>
                <c:formatCode>General</c:formatCode>
                <c:ptCount val="15"/>
                <c:pt idx="0">
                  <c:v>7.7</c:v>
                </c:pt>
                <c:pt idx="1">
                  <c:v>5.9</c:v>
                </c:pt>
                <c:pt idx="2">
                  <c:v>6.1</c:v>
                </c:pt>
                <c:pt idx="3">
                  <c:v>6.9</c:v>
                </c:pt>
                <c:pt idx="4">
                  <c:v>6</c:v>
                </c:pt>
                <c:pt idx="5">
                  <c:v>6.2</c:v>
                </c:pt>
                <c:pt idx="6">
                  <c:v>7.5</c:v>
                </c:pt>
                <c:pt idx="7">
                  <c:v>7.7</c:v>
                </c:pt>
                <c:pt idx="8">
                  <c:v>7.6</c:v>
                </c:pt>
                <c:pt idx="9">
                  <c:v>6.7</c:v>
                </c:pt>
                <c:pt idx="10">
                  <c:v>6</c:v>
                </c:pt>
                <c:pt idx="11">
                  <c:v>6.8</c:v>
                </c:pt>
                <c:pt idx="12">
                  <c:v>6.55</c:v>
                </c:pt>
                <c:pt idx="14">
                  <c:v>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8-49C1-9DD8-DE317E6BC90E}"/>
            </c:ext>
          </c:extLst>
        </c:ser>
        <c:ser>
          <c:idx val="1"/>
          <c:order val="1"/>
          <c:tx>
            <c:strRef>
              <c:f>Sheet4!$H$1</c:f>
              <c:strCache>
                <c:ptCount val="1"/>
                <c:pt idx="0">
                  <c:v>Ages 18-25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Sheet4!$F$2:$F$16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Sheet4!$H$2:$H$16</c:f>
              <c:numCache>
                <c:formatCode>General</c:formatCode>
                <c:ptCount val="15"/>
                <c:pt idx="0">
                  <c:v>17.399999999999999</c:v>
                </c:pt>
                <c:pt idx="1">
                  <c:v>16.8</c:v>
                </c:pt>
                <c:pt idx="2">
                  <c:v>15.8</c:v>
                </c:pt>
                <c:pt idx="3">
                  <c:v>15</c:v>
                </c:pt>
                <c:pt idx="4">
                  <c:v>15.5</c:v>
                </c:pt>
                <c:pt idx="5">
                  <c:v>14.6</c:v>
                </c:pt>
                <c:pt idx="6">
                  <c:v>16.100000000000001</c:v>
                </c:pt>
                <c:pt idx="7">
                  <c:v>19</c:v>
                </c:pt>
                <c:pt idx="8">
                  <c:v>19.8</c:v>
                </c:pt>
                <c:pt idx="9">
                  <c:v>20.2</c:v>
                </c:pt>
                <c:pt idx="10">
                  <c:v>20.2</c:v>
                </c:pt>
                <c:pt idx="11">
                  <c:v>19.399999999999999</c:v>
                </c:pt>
                <c:pt idx="12">
                  <c:v>19.63</c:v>
                </c:pt>
                <c:pt idx="14">
                  <c:v>23.51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8-49C1-9DD8-DE317E6BC90E}"/>
            </c:ext>
          </c:extLst>
        </c:ser>
        <c:ser>
          <c:idx val="2"/>
          <c:order val="2"/>
          <c:tx>
            <c:strRef>
              <c:f>Sheet4!$I$1</c:f>
              <c:strCache>
                <c:ptCount val="1"/>
                <c:pt idx="0">
                  <c:v>Ages 12 +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Sheet4!$F$2:$F$16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Sheet4!$I$2:$I$16</c:f>
              <c:numCache>
                <c:formatCode>General</c:formatCode>
                <c:ptCount val="15"/>
                <c:pt idx="0">
                  <c:v>5.4</c:v>
                </c:pt>
                <c:pt idx="1">
                  <c:v>5.8</c:v>
                </c:pt>
                <c:pt idx="2">
                  <c:v>5.6</c:v>
                </c:pt>
                <c:pt idx="3">
                  <c:v>5.2</c:v>
                </c:pt>
                <c:pt idx="4">
                  <c:v>5.5</c:v>
                </c:pt>
                <c:pt idx="5">
                  <c:v>5.5</c:v>
                </c:pt>
                <c:pt idx="6">
                  <c:v>5.9</c:v>
                </c:pt>
                <c:pt idx="7">
                  <c:v>6.4</c:v>
                </c:pt>
                <c:pt idx="8">
                  <c:v>6.9</c:v>
                </c:pt>
                <c:pt idx="9">
                  <c:v>6.8</c:v>
                </c:pt>
                <c:pt idx="10">
                  <c:v>6.8</c:v>
                </c:pt>
                <c:pt idx="11">
                  <c:v>7.5</c:v>
                </c:pt>
                <c:pt idx="12">
                  <c:v>7.91</c:v>
                </c:pt>
                <c:pt idx="14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08-49C1-9DD8-DE317E6B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287912"/>
        <c:axId val="675289224"/>
      </c:lineChart>
      <c:catAx>
        <c:axId val="67528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289224"/>
        <c:crosses val="autoZero"/>
        <c:auto val="1"/>
        <c:lblAlgn val="ctr"/>
        <c:lblOffset val="100"/>
        <c:noMultiLvlLbl val="0"/>
      </c:catAx>
      <c:valAx>
        <c:axId val="67528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287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18-25 year old past 30 day 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'18-25 legal states'!$B$2</c:f>
              <c:strCache>
                <c:ptCount val="1"/>
                <c:pt idx="0">
                  <c:v>Colorado Ages 18-25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'18-25 legal states'!$A$3:$A$17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'18-25 legal states'!$B$3:$B$17</c:f>
              <c:numCache>
                <c:formatCode>General</c:formatCode>
                <c:ptCount val="15"/>
                <c:pt idx="0">
                  <c:v>21.9</c:v>
                </c:pt>
                <c:pt idx="1">
                  <c:v>18.5</c:v>
                </c:pt>
                <c:pt idx="2">
                  <c:v>21.5</c:v>
                </c:pt>
                <c:pt idx="3">
                  <c:v>22.9</c:v>
                </c:pt>
                <c:pt idx="4">
                  <c:v>22.9</c:v>
                </c:pt>
                <c:pt idx="5">
                  <c:v>24.4</c:v>
                </c:pt>
                <c:pt idx="6">
                  <c:v>24.8</c:v>
                </c:pt>
                <c:pt idx="7">
                  <c:v>26.2</c:v>
                </c:pt>
                <c:pt idx="8">
                  <c:v>28.5</c:v>
                </c:pt>
                <c:pt idx="9">
                  <c:v>28.5</c:v>
                </c:pt>
                <c:pt idx="10">
                  <c:v>29.9</c:v>
                </c:pt>
                <c:pt idx="11">
                  <c:v>31.5</c:v>
                </c:pt>
                <c:pt idx="12">
                  <c:v>31.75</c:v>
                </c:pt>
                <c:pt idx="14">
                  <c:v>31.74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8F-4F88-82C7-30B60BBE342F}"/>
            </c:ext>
          </c:extLst>
        </c:ser>
        <c:ser>
          <c:idx val="1"/>
          <c:order val="1"/>
          <c:tx>
            <c:strRef>
              <c:f>'18-25 legal states'!$C$2</c:f>
              <c:strCache>
                <c:ptCount val="1"/>
                <c:pt idx="0">
                  <c:v>Illinois Ages 18-25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'18-25 legal states'!$A$3:$A$17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'18-25 legal states'!$C$3:$C$17</c:f>
              <c:numCache>
                <c:formatCode>General</c:formatCode>
                <c:ptCount val="15"/>
                <c:pt idx="0">
                  <c:v>17.399999999999999</c:v>
                </c:pt>
                <c:pt idx="1">
                  <c:v>16.8</c:v>
                </c:pt>
                <c:pt idx="2">
                  <c:v>15.8</c:v>
                </c:pt>
                <c:pt idx="3">
                  <c:v>15</c:v>
                </c:pt>
                <c:pt idx="4">
                  <c:v>15.5</c:v>
                </c:pt>
                <c:pt idx="5">
                  <c:v>14.6</c:v>
                </c:pt>
                <c:pt idx="6">
                  <c:v>16.100000000000001</c:v>
                </c:pt>
                <c:pt idx="7">
                  <c:v>19</c:v>
                </c:pt>
                <c:pt idx="8">
                  <c:v>19.8</c:v>
                </c:pt>
                <c:pt idx="9">
                  <c:v>20.2</c:v>
                </c:pt>
                <c:pt idx="10">
                  <c:v>20.2</c:v>
                </c:pt>
                <c:pt idx="11">
                  <c:v>19.399999999999999</c:v>
                </c:pt>
                <c:pt idx="12">
                  <c:v>19.63</c:v>
                </c:pt>
                <c:pt idx="14">
                  <c:v>23.51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F-4F88-82C7-30B60BBE342F}"/>
            </c:ext>
          </c:extLst>
        </c:ser>
        <c:ser>
          <c:idx val="2"/>
          <c:order val="2"/>
          <c:tx>
            <c:strRef>
              <c:f>'18-25 legal states'!$D$2</c:f>
              <c:strCache>
                <c:ptCount val="1"/>
                <c:pt idx="0">
                  <c:v>Washington Ages 18-25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'18-25 legal states'!$A$3:$A$17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'18-25 legal states'!$D$3:$D$17</c:f>
              <c:numCache>
                <c:formatCode>General</c:formatCode>
                <c:ptCount val="15"/>
                <c:pt idx="0">
                  <c:v>22.1</c:v>
                </c:pt>
                <c:pt idx="1">
                  <c:v>17.3</c:v>
                </c:pt>
                <c:pt idx="2">
                  <c:v>18.2</c:v>
                </c:pt>
                <c:pt idx="3">
                  <c:v>20.3</c:v>
                </c:pt>
                <c:pt idx="4">
                  <c:v>19</c:v>
                </c:pt>
                <c:pt idx="5">
                  <c:v>16.899999999999999</c:v>
                </c:pt>
                <c:pt idx="6">
                  <c:v>17</c:v>
                </c:pt>
                <c:pt idx="7">
                  <c:v>24.2</c:v>
                </c:pt>
                <c:pt idx="8">
                  <c:v>27.1</c:v>
                </c:pt>
                <c:pt idx="9">
                  <c:v>23.8</c:v>
                </c:pt>
                <c:pt idx="10">
                  <c:v>25.3</c:v>
                </c:pt>
                <c:pt idx="11">
                  <c:v>22.6</c:v>
                </c:pt>
                <c:pt idx="12">
                  <c:v>21.87</c:v>
                </c:pt>
                <c:pt idx="14">
                  <c:v>26.48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8F-4F88-82C7-30B60BBE342F}"/>
            </c:ext>
          </c:extLst>
        </c:ser>
        <c:ser>
          <c:idx val="3"/>
          <c:order val="3"/>
          <c:tx>
            <c:strRef>
              <c:f>'18-25 legal states'!$E$2</c:f>
              <c:strCache>
                <c:ptCount val="1"/>
                <c:pt idx="0">
                  <c:v>Oregon Ages 18-25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'18-25 legal states'!$A$3:$A$17</c:f>
              <c:strCache>
                <c:ptCount val="15"/>
                <c:pt idx="0">
                  <c:v>2002-2003 (already decriminalized and home grows)</c:v>
                </c:pt>
                <c:pt idx="1">
                  <c:v>2003-2004</c:v>
                </c:pt>
                <c:pt idx="2">
                  <c:v>2004-2005</c:v>
                </c:pt>
                <c:pt idx="3">
                  <c:v>2005-2006</c:v>
                </c:pt>
                <c:pt idx="4">
                  <c:v>2006-2007</c:v>
                </c:pt>
                <c:pt idx="5">
                  <c:v>2007-2008</c:v>
                </c:pt>
                <c:pt idx="6">
                  <c:v>2008-2009 (medical marijuana stores open)</c:v>
                </c:pt>
                <c:pt idx="7">
                  <c:v>2009-2010</c:v>
                </c:pt>
                <c:pt idx="8">
                  <c:v>2010-2011</c:v>
                </c:pt>
                <c:pt idx="9">
                  <c:v>2011-2012</c:v>
                </c:pt>
                <c:pt idx="10">
                  <c:v>2012-2013</c:v>
                </c:pt>
                <c:pt idx="11">
                  <c:v>2013-2014</c:v>
                </c:pt>
                <c:pt idx="12">
                  <c:v>2014-2015 Colorado stores open)</c:v>
                </c:pt>
                <c:pt idx="13">
                  <c:v>2015-2016</c:v>
                </c:pt>
                <c:pt idx="14">
                  <c:v>2016-2017</c:v>
                </c:pt>
              </c:strCache>
            </c:strRef>
          </c:cat>
          <c:val>
            <c:numRef>
              <c:f>'18-25 legal states'!$E$3:$E$17</c:f>
              <c:numCache>
                <c:formatCode>General</c:formatCode>
                <c:ptCount val="15"/>
                <c:pt idx="0">
                  <c:v>22.7</c:v>
                </c:pt>
                <c:pt idx="1">
                  <c:v>21.3</c:v>
                </c:pt>
                <c:pt idx="2">
                  <c:v>20.6</c:v>
                </c:pt>
                <c:pt idx="3">
                  <c:v>17.8</c:v>
                </c:pt>
                <c:pt idx="4">
                  <c:v>17.899999999999999</c:v>
                </c:pt>
                <c:pt idx="5">
                  <c:v>21.8</c:v>
                </c:pt>
                <c:pt idx="6">
                  <c:v>25.2</c:v>
                </c:pt>
                <c:pt idx="7">
                  <c:v>25.1</c:v>
                </c:pt>
                <c:pt idx="8">
                  <c:v>26</c:v>
                </c:pt>
                <c:pt idx="9">
                  <c:v>26.2</c:v>
                </c:pt>
                <c:pt idx="10">
                  <c:v>22.9</c:v>
                </c:pt>
                <c:pt idx="11">
                  <c:v>24.3</c:v>
                </c:pt>
                <c:pt idx="12">
                  <c:v>26.29</c:v>
                </c:pt>
                <c:pt idx="14">
                  <c:v>33.130000000000003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8F-4F88-82C7-30B60BBE3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416840"/>
        <c:axId val="564414216"/>
      </c:lineChart>
      <c:catAx>
        <c:axId val="56441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414216"/>
        <c:crosses val="autoZero"/>
        <c:auto val="1"/>
        <c:lblAlgn val="ctr"/>
        <c:lblOffset val="100"/>
        <c:noMultiLvlLbl val="0"/>
      </c:catAx>
      <c:valAx>
        <c:axId val="56441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416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5</xdr:col>
      <xdr:colOff>508000</xdr:colOff>
      <xdr:row>77</xdr:row>
      <xdr:rowOff>147320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B33A30-4C87-2D4C-A980-CCA8C7645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18</xdr:row>
      <xdr:rowOff>68580</xdr:rowOff>
    </xdr:from>
    <xdr:to>
      <xdr:col>4</xdr:col>
      <xdr:colOff>358140</xdr:colOff>
      <xdr:row>33</xdr:row>
      <xdr:rowOff>68580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C32621-1D1F-4929-8301-A2B5B16AD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297180</xdr:colOff>
      <xdr:row>18</xdr:row>
      <xdr:rowOff>114300</xdr:rowOff>
    </xdr:from>
    <xdr:to>
      <xdr:col>9</xdr:col>
      <xdr:colOff>60960</xdr:colOff>
      <xdr:row>33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5D3961-39A0-42CC-9778-39A78DD87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167640</xdr:rowOff>
    </xdr:from>
    <xdr:to>
      <xdr:col>3</xdr:col>
      <xdr:colOff>800100</xdr:colOff>
      <xdr:row>33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B5F09E-107E-43C2-91F7-30530D9E0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2-17 year old"/>
      <sheetName val="18-25"/>
      <sheetName val="Sheet4"/>
      <sheetName val="18-25 legal states"/>
    </sheetNames>
    <sheetDataSet>
      <sheetData sheetId="0" refreshError="1"/>
      <sheetData sheetId="1">
        <row r="9">
          <cell r="C9">
            <v>10.5</v>
          </cell>
        </row>
        <row r="10">
          <cell r="C10">
            <v>10.43</v>
          </cell>
        </row>
        <row r="11">
          <cell r="C11">
            <v>9.77</v>
          </cell>
        </row>
        <row r="12">
          <cell r="C12">
            <v>9.6999999999999993</v>
          </cell>
        </row>
        <row r="13">
          <cell r="C13">
            <v>9.4600000000000009</v>
          </cell>
        </row>
        <row r="14">
          <cell r="C14">
            <v>9.44</v>
          </cell>
        </row>
        <row r="15">
          <cell r="C15">
            <v>9.08</v>
          </cell>
        </row>
        <row r="16">
          <cell r="C16">
            <v>8.68</v>
          </cell>
        </row>
        <row r="17">
          <cell r="C17">
            <v>8.65</v>
          </cell>
        </row>
        <row r="18">
          <cell r="C18">
            <v>8.43</v>
          </cell>
        </row>
        <row r="19">
          <cell r="C19">
            <v>8.07</v>
          </cell>
        </row>
        <row r="20">
          <cell r="C20">
            <v>8.06</v>
          </cell>
        </row>
        <row r="21">
          <cell r="C21">
            <v>7.98</v>
          </cell>
        </row>
        <row r="22">
          <cell r="C22">
            <v>7.95</v>
          </cell>
        </row>
        <row r="23">
          <cell r="C23">
            <v>7.93</v>
          </cell>
        </row>
        <row r="24">
          <cell r="C24">
            <v>7.78</v>
          </cell>
        </row>
        <row r="25">
          <cell r="C25">
            <v>7.35</v>
          </cell>
        </row>
        <row r="26">
          <cell r="C26">
            <v>7.33</v>
          </cell>
        </row>
        <row r="27">
          <cell r="C27">
            <v>7.28</v>
          </cell>
        </row>
        <row r="28">
          <cell r="C28">
            <v>7.23</v>
          </cell>
        </row>
        <row r="29">
          <cell r="C29">
            <v>7.03</v>
          </cell>
        </row>
        <row r="30">
          <cell r="C30">
            <v>6.96</v>
          </cell>
        </row>
        <row r="31">
          <cell r="C31">
            <v>6.75</v>
          </cell>
        </row>
        <row r="32">
          <cell r="C32">
            <v>6.72</v>
          </cell>
        </row>
        <row r="33">
          <cell r="C33">
            <v>6.71</v>
          </cell>
        </row>
        <row r="34">
          <cell r="C34">
            <v>6.63</v>
          </cell>
        </row>
        <row r="35">
          <cell r="C35">
            <v>6.41</v>
          </cell>
        </row>
        <row r="36">
          <cell r="C36">
            <v>6.4</v>
          </cell>
        </row>
        <row r="37">
          <cell r="C37">
            <v>6.4</v>
          </cell>
        </row>
        <row r="38">
          <cell r="C38">
            <v>6.25</v>
          </cell>
        </row>
        <row r="39">
          <cell r="C39">
            <v>6.23</v>
          </cell>
        </row>
        <row r="40">
          <cell r="C40">
            <v>6.16</v>
          </cell>
        </row>
        <row r="41">
          <cell r="C41">
            <v>6.15</v>
          </cell>
        </row>
        <row r="42">
          <cell r="C42">
            <v>6.13</v>
          </cell>
        </row>
        <row r="43">
          <cell r="C43">
            <v>5.94</v>
          </cell>
        </row>
        <row r="44">
          <cell r="C44">
            <v>5.94</v>
          </cell>
        </row>
        <row r="45">
          <cell r="C45">
            <v>5.88</v>
          </cell>
        </row>
        <row r="46">
          <cell r="C46">
            <v>5.81</v>
          </cell>
        </row>
        <row r="47">
          <cell r="C47">
            <v>5.8</v>
          </cell>
        </row>
        <row r="48">
          <cell r="C48">
            <v>5.77</v>
          </cell>
        </row>
        <row r="49">
          <cell r="C49">
            <v>5.74</v>
          </cell>
        </row>
        <row r="50">
          <cell r="C50">
            <v>5.72</v>
          </cell>
        </row>
        <row r="51">
          <cell r="C51">
            <v>5.7</v>
          </cell>
        </row>
        <row r="52">
          <cell r="C52">
            <v>5.63</v>
          </cell>
        </row>
        <row r="53">
          <cell r="C53">
            <v>5.59</v>
          </cell>
        </row>
        <row r="54">
          <cell r="C54">
            <v>5.38</v>
          </cell>
        </row>
        <row r="55">
          <cell r="C55">
            <v>5.35</v>
          </cell>
        </row>
        <row r="56">
          <cell r="C56">
            <v>5.2</v>
          </cell>
        </row>
        <row r="57">
          <cell r="C57">
            <v>5.2</v>
          </cell>
        </row>
        <row r="58">
          <cell r="C58">
            <v>4.95</v>
          </cell>
        </row>
        <row r="59">
          <cell r="C59">
            <v>4.32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65E50F-D623-4FA8-BFBA-EF1016CE1B7F}" name="Table1" displayName="Table1" ref="A2:C53" totalsRowShown="0">
  <sortState xmlns:xlrd2="http://schemas.microsoft.com/office/spreadsheetml/2017/richdata2" ref="A3:B53">
    <sortCondition ref="A3:A53"/>
  </sortState>
  <tableColumns count="3">
    <tableColumn id="1" xr3:uid="{1993FC4D-F905-462D-9E4D-3864DC6346AB}" name=" " dataDxfId="1"/>
    <tableColumn id="2" xr3:uid="{9797FC3F-4417-4567-B7A3-6B3019025AEF}" name="Ages 12-17"/>
    <tableColumn id="3" xr3:uid="{20AF1DCE-AAB4-4E0B-A835-C2B4214B0C35}" name="Ages 18-25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4A6AE-8797-488C-B6F4-A86DDC866E16}">
  <dimension ref="A1:E60"/>
  <sheetViews>
    <sheetView workbookViewId="0">
      <selection activeCell="F12" sqref="F12"/>
    </sheetView>
  </sheetViews>
  <sheetFormatPr defaultColWidth="8.81640625" defaultRowHeight="15.5" x14ac:dyDescent="0.35"/>
  <cols>
    <col min="1" max="1" width="20.453125" style="1" customWidth="1"/>
    <col min="2" max="3" width="16.453125" customWidth="1"/>
    <col min="4" max="4" width="15.81640625" customWidth="1"/>
  </cols>
  <sheetData>
    <row r="1" spans="1:5" x14ac:dyDescent="0.35">
      <c r="B1" s="8" t="s">
        <v>70</v>
      </c>
    </row>
    <row r="2" spans="1:5" x14ac:dyDescent="0.35">
      <c r="A2" s="1" t="s">
        <v>0</v>
      </c>
      <c r="B2" t="s">
        <v>68</v>
      </c>
      <c r="C2" t="s">
        <v>69</v>
      </c>
    </row>
    <row r="3" spans="1:5" x14ac:dyDescent="0.35">
      <c r="A3" s="6" t="s">
        <v>1</v>
      </c>
      <c r="B3" s="7">
        <v>5.2</v>
      </c>
      <c r="C3" s="9">
        <v>0.16475754128187603</v>
      </c>
      <c r="D3" s="29" t="s">
        <v>52</v>
      </c>
      <c r="E3" s="29" t="s">
        <v>53</v>
      </c>
    </row>
    <row r="4" spans="1:5" x14ac:dyDescent="0.35">
      <c r="A4" s="2" t="s">
        <v>2</v>
      </c>
      <c r="B4" s="3">
        <v>10.6</v>
      </c>
      <c r="C4" s="9">
        <v>0.26268917805178243</v>
      </c>
      <c r="D4" s="30" t="s">
        <v>54</v>
      </c>
      <c r="E4" s="30" t="s">
        <v>55</v>
      </c>
    </row>
    <row r="5" spans="1:5" x14ac:dyDescent="0.35">
      <c r="A5" s="4" t="s">
        <v>3</v>
      </c>
      <c r="B5" s="5">
        <v>7.7</v>
      </c>
      <c r="C5" s="9">
        <v>0.19089204287186223</v>
      </c>
      <c r="D5" s="31" t="s">
        <v>56</v>
      </c>
      <c r="E5" s="31" t="s">
        <v>57</v>
      </c>
    </row>
    <row r="6" spans="1:5" x14ac:dyDescent="0.35">
      <c r="A6" s="6" t="s">
        <v>4</v>
      </c>
      <c r="B6" s="7">
        <v>6.5</v>
      </c>
      <c r="C6" s="9">
        <v>0.15955071783804153</v>
      </c>
    </row>
    <row r="7" spans="1:5" x14ac:dyDescent="0.35">
      <c r="A7" s="4" t="s">
        <v>5</v>
      </c>
      <c r="B7" s="5">
        <v>8.3000000000000007</v>
      </c>
      <c r="C7" s="9">
        <v>0.24068320714142818</v>
      </c>
    </row>
    <row r="8" spans="1:5" x14ac:dyDescent="0.35">
      <c r="A8" s="2" t="s">
        <v>6</v>
      </c>
      <c r="B8" s="3">
        <v>11.1</v>
      </c>
      <c r="C8" s="9">
        <v>0.31739382560203006</v>
      </c>
    </row>
    <row r="9" spans="1:5" x14ac:dyDescent="0.35">
      <c r="A9" s="4" t="s">
        <v>7</v>
      </c>
      <c r="B9" s="5">
        <v>8.3000000000000007</v>
      </c>
      <c r="C9" s="9">
        <v>0.30352717939304241</v>
      </c>
    </row>
    <row r="10" spans="1:5" x14ac:dyDescent="0.35">
      <c r="A10" s="4" t="s">
        <v>9</v>
      </c>
      <c r="B10" s="5">
        <v>7.4</v>
      </c>
      <c r="C10" s="9">
        <v>0.23725917518367409</v>
      </c>
    </row>
    <row r="11" spans="1:5" x14ac:dyDescent="0.35">
      <c r="A11" s="4" t="s">
        <v>10</v>
      </c>
      <c r="B11" s="5">
        <v>10.7</v>
      </c>
      <c r="C11" s="9">
        <v>0.34851029113621462</v>
      </c>
    </row>
    <row r="12" spans="1:5" x14ac:dyDescent="0.35">
      <c r="A12" s="6" t="s">
        <v>11</v>
      </c>
      <c r="B12" s="7">
        <v>6.9</v>
      </c>
      <c r="C12" s="9">
        <v>0.22387056179195369</v>
      </c>
    </row>
    <row r="13" spans="1:5" x14ac:dyDescent="0.35">
      <c r="A13" s="4" t="s">
        <v>12</v>
      </c>
      <c r="B13" s="5">
        <v>6.2</v>
      </c>
      <c r="C13" s="9">
        <v>0.18377854726749515</v>
      </c>
    </row>
    <row r="14" spans="1:5" x14ac:dyDescent="0.35">
      <c r="A14" s="6" t="s">
        <v>13</v>
      </c>
      <c r="B14" s="7">
        <v>6.5</v>
      </c>
      <c r="C14" s="9">
        <v>0.17445979320042246</v>
      </c>
    </row>
    <row r="15" spans="1:5" x14ac:dyDescent="0.35">
      <c r="A15" s="4" t="s">
        <v>14</v>
      </c>
      <c r="B15" s="5">
        <v>6.6</v>
      </c>
      <c r="C15" s="9">
        <v>0.16069310349721383</v>
      </c>
    </row>
    <row r="16" spans="1:5" x14ac:dyDescent="0.35">
      <c r="A16" s="6" t="s">
        <v>15</v>
      </c>
      <c r="B16" s="7">
        <v>8.1</v>
      </c>
      <c r="C16" s="9">
        <v>0.23506266295742084</v>
      </c>
    </row>
    <row r="17" spans="1:3" x14ac:dyDescent="0.35">
      <c r="A17" s="6" t="s">
        <v>16</v>
      </c>
      <c r="B17" s="7">
        <v>5.3</v>
      </c>
      <c r="C17" s="9">
        <v>0.20696551335452826</v>
      </c>
    </row>
    <row r="18" spans="1:3" x14ac:dyDescent="0.35">
      <c r="A18" s="6" t="s">
        <v>17</v>
      </c>
      <c r="B18" s="7">
        <v>6.4</v>
      </c>
      <c r="C18" s="9">
        <v>0.17290916215810911</v>
      </c>
    </row>
    <row r="19" spans="1:3" x14ac:dyDescent="0.35">
      <c r="A19" s="6" t="s">
        <v>18</v>
      </c>
      <c r="B19" s="7">
        <v>6.4</v>
      </c>
      <c r="C19" s="9">
        <v>0.16041971952696901</v>
      </c>
    </row>
    <row r="20" spans="1:3" x14ac:dyDescent="0.35">
      <c r="A20" s="6" t="s">
        <v>19</v>
      </c>
      <c r="B20" s="7">
        <v>5.3</v>
      </c>
      <c r="C20" s="9">
        <v>0.17383770489213973</v>
      </c>
    </row>
    <row r="21" spans="1:3" x14ac:dyDescent="0.35">
      <c r="A21" s="4" t="s">
        <v>20</v>
      </c>
      <c r="B21" s="5">
        <v>10</v>
      </c>
      <c r="C21" s="9">
        <v>0.18803644770669437</v>
      </c>
    </row>
    <row r="22" spans="1:3" x14ac:dyDescent="0.35">
      <c r="A22" s="4" t="s">
        <v>21</v>
      </c>
      <c r="B22" s="5">
        <v>9.1999999999999993</v>
      </c>
      <c r="C22" s="9">
        <v>0.34378234799430724</v>
      </c>
    </row>
    <row r="23" spans="1:3" x14ac:dyDescent="0.35">
      <c r="A23" s="4" t="s">
        <v>50</v>
      </c>
      <c r="B23" s="5">
        <v>9.1999999999999993</v>
      </c>
      <c r="C23" s="9">
        <v>0.2624099333829209</v>
      </c>
    </row>
    <row r="24" spans="1:3" x14ac:dyDescent="0.35">
      <c r="A24" s="4" t="s">
        <v>22</v>
      </c>
      <c r="B24" s="5">
        <v>8.1</v>
      </c>
      <c r="C24" s="9">
        <v>0.30271529268673081</v>
      </c>
    </row>
    <row r="25" spans="1:3" x14ac:dyDescent="0.35">
      <c r="A25" s="4" t="s">
        <v>23</v>
      </c>
      <c r="B25" s="5">
        <v>6.2</v>
      </c>
      <c r="C25" s="9">
        <v>0.24237223253160045</v>
      </c>
    </row>
    <row r="26" spans="1:3" x14ac:dyDescent="0.35">
      <c r="A26" s="6" t="s">
        <v>24</v>
      </c>
      <c r="B26" s="7">
        <v>5.3</v>
      </c>
      <c r="C26" s="9">
        <v>0.19116525248722019</v>
      </c>
    </row>
    <row r="27" spans="1:3" x14ac:dyDescent="0.35">
      <c r="A27" s="6" t="s">
        <v>25</v>
      </c>
      <c r="B27" s="7">
        <v>6.6</v>
      </c>
      <c r="C27" s="9">
        <v>0.1579007973587862</v>
      </c>
    </row>
    <row r="28" spans="1:3" x14ac:dyDescent="0.35">
      <c r="A28" s="4" t="s">
        <v>26</v>
      </c>
      <c r="B28" s="5">
        <v>8.6999999999999993</v>
      </c>
      <c r="C28" s="9">
        <v>0.18566105969251626</v>
      </c>
    </row>
    <row r="29" spans="1:3" x14ac:dyDescent="0.35">
      <c r="A29" s="6" t="s">
        <v>27</v>
      </c>
      <c r="B29" s="7">
        <v>5.3</v>
      </c>
      <c r="C29" s="9">
        <v>0.25132415833247079</v>
      </c>
    </row>
    <row r="30" spans="1:3" x14ac:dyDescent="0.35">
      <c r="A30" s="4" t="s">
        <v>28</v>
      </c>
      <c r="B30" s="5">
        <v>7.4</v>
      </c>
      <c r="C30" s="9">
        <v>0.18756427461566677</v>
      </c>
    </row>
    <row r="31" spans="1:3" x14ac:dyDescent="0.35">
      <c r="A31" s="4" t="s">
        <v>29</v>
      </c>
      <c r="B31" s="5">
        <v>9.4</v>
      </c>
      <c r="C31" s="9">
        <v>0.25864329701246008</v>
      </c>
    </row>
    <row r="32" spans="1:3" x14ac:dyDescent="0.35">
      <c r="A32" s="6" t="s">
        <v>30</v>
      </c>
      <c r="B32" s="7">
        <v>6.8</v>
      </c>
      <c r="C32" s="9">
        <v>0.28925890268497356</v>
      </c>
    </row>
    <row r="33" spans="1:3" x14ac:dyDescent="0.35">
      <c r="A33" s="4" t="s">
        <v>31</v>
      </c>
      <c r="B33" s="5">
        <v>8.5</v>
      </c>
      <c r="C33" s="9">
        <v>0.2233576488526382</v>
      </c>
    </row>
    <row r="34" spans="1:3" x14ac:dyDescent="0.35">
      <c r="A34" s="4" t="s">
        <v>32</v>
      </c>
      <c r="B34" s="5">
        <v>7.6</v>
      </c>
      <c r="C34" s="9">
        <v>0.24387410238860324</v>
      </c>
    </row>
    <row r="35" spans="1:3" x14ac:dyDescent="0.35">
      <c r="A35" s="6" t="s">
        <v>33</v>
      </c>
      <c r="B35" s="7">
        <v>6</v>
      </c>
      <c r="C35" s="9">
        <v>0.23346915466351595</v>
      </c>
    </row>
    <row r="36" spans="1:3" x14ac:dyDescent="0.35">
      <c r="A36" s="6" t="s">
        <v>34</v>
      </c>
      <c r="B36" s="7">
        <v>6.2</v>
      </c>
      <c r="C36" s="9">
        <v>0.1904237079997996</v>
      </c>
    </row>
    <row r="37" spans="1:3" x14ac:dyDescent="0.35">
      <c r="A37" s="6" t="s">
        <v>35</v>
      </c>
      <c r="B37" s="7">
        <v>6.1</v>
      </c>
      <c r="C37" s="9">
        <v>0.14497258608620006</v>
      </c>
    </row>
    <row r="38" spans="1:3" x14ac:dyDescent="0.35">
      <c r="A38" s="6" t="s">
        <v>36</v>
      </c>
      <c r="B38" s="7">
        <v>5.4</v>
      </c>
      <c r="C38" s="9">
        <v>0.21273145787500733</v>
      </c>
    </row>
    <row r="39" spans="1:3" x14ac:dyDescent="0.35">
      <c r="A39" s="2" t="s">
        <v>37</v>
      </c>
      <c r="B39" s="3">
        <v>9.4</v>
      </c>
      <c r="C39" s="9">
        <v>0.16802397040435946</v>
      </c>
    </row>
    <row r="40" spans="1:3" x14ac:dyDescent="0.35">
      <c r="A40" s="6" t="s">
        <v>51</v>
      </c>
      <c r="B40" s="7">
        <v>7</v>
      </c>
      <c r="C40" s="9">
        <v>0.33151787290231033</v>
      </c>
    </row>
    <row r="41" spans="1:3" x14ac:dyDescent="0.35">
      <c r="A41" s="4" t="s">
        <v>38</v>
      </c>
      <c r="B41" s="5">
        <v>10.199999999999999</v>
      </c>
      <c r="C41" s="9">
        <v>0.21378465190004392</v>
      </c>
    </row>
    <row r="42" spans="1:3" x14ac:dyDescent="0.35">
      <c r="A42" s="6" t="s">
        <v>39</v>
      </c>
      <c r="B42" s="7">
        <v>6.6</v>
      </c>
      <c r="C42" s="9">
        <v>0.31862187509833911</v>
      </c>
    </row>
    <row r="43" spans="1:3" x14ac:dyDescent="0.35">
      <c r="A43" s="6" t="s">
        <v>40</v>
      </c>
      <c r="B43" s="7">
        <v>6.4</v>
      </c>
      <c r="C43" s="9">
        <v>0.18382181477515616</v>
      </c>
    </row>
    <row r="44" spans="1:3" x14ac:dyDescent="0.35">
      <c r="A44" s="6" t="s">
        <v>41</v>
      </c>
      <c r="B44" s="7">
        <v>5.9</v>
      </c>
      <c r="C44" s="9">
        <v>0.18250413176239483</v>
      </c>
    </row>
    <row r="45" spans="1:3" x14ac:dyDescent="0.35">
      <c r="A45" s="6" t="s">
        <v>42</v>
      </c>
      <c r="B45" s="7">
        <v>6.9</v>
      </c>
      <c r="C45" s="9">
        <v>0.19488123808906449</v>
      </c>
    </row>
    <row r="46" spans="1:3" x14ac:dyDescent="0.35">
      <c r="A46" s="6" t="s">
        <v>43</v>
      </c>
      <c r="B46" s="7">
        <v>4.5</v>
      </c>
      <c r="C46" s="9">
        <v>0.14626731537834028</v>
      </c>
    </row>
    <row r="47" spans="1:3" x14ac:dyDescent="0.35">
      <c r="A47" s="4" t="s">
        <v>44</v>
      </c>
      <c r="B47" s="5">
        <v>10.9</v>
      </c>
      <c r="C47" s="9">
        <v>0.14714502579985542</v>
      </c>
    </row>
    <row r="48" spans="1:3" x14ac:dyDescent="0.35">
      <c r="A48" s="6" t="s">
        <v>45</v>
      </c>
      <c r="B48" s="7">
        <v>5.4</v>
      </c>
      <c r="C48" s="9">
        <v>0.38803988713670629</v>
      </c>
    </row>
    <row r="49" spans="1:3" x14ac:dyDescent="0.35">
      <c r="A49" s="2" t="s">
        <v>8</v>
      </c>
      <c r="B49" s="3">
        <v>8.9</v>
      </c>
      <c r="C49" s="9">
        <v>0.18469142045979967</v>
      </c>
    </row>
    <row r="50" spans="1:3" x14ac:dyDescent="0.35">
      <c r="A50" s="2" t="s">
        <v>46</v>
      </c>
      <c r="B50" s="3">
        <v>9.1999999999999993</v>
      </c>
      <c r="C50" s="9">
        <v>0.26484403425885039</v>
      </c>
    </row>
    <row r="51" spans="1:3" x14ac:dyDescent="0.35">
      <c r="A51" s="6" t="s">
        <v>47</v>
      </c>
      <c r="B51" s="7">
        <v>6.1</v>
      </c>
      <c r="C51" s="9">
        <v>0.16944445690656587</v>
      </c>
    </row>
    <row r="52" spans="1:3" x14ac:dyDescent="0.35">
      <c r="A52" s="6" t="s">
        <v>48</v>
      </c>
      <c r="B52" s="7">
        <v>7.6</v>
      </c>
      <c r="C52" s="9">
        <v>0.18816249791439729</v>
      </c>
    </row>
    <row r="53" spans="1:3" x14ac:dyDescent="0.35">
      <c r="A53" s="6" t="s">
        <v>49</v>
      </c>
      <c r="B53" s="7">
        <v>6.6</v>
      </c>
      <c r="C53" s="9">
        <v>0.16495532525658041</v>
      </c>
    </row>
    <row r="56" spans="1:3" ht="14.5" x14ac:dyDescent="0.35">
      <c r="A56" s="12" t="s">
        <v>58</v>
      </c>
      <c r="B56" s="9">
        <v>6.7506343043199982E-2</v>
      </c>
    </row>
    <row r="57" spans="1:3" ht="14.5" x14ac:dyDescent="0.35">
      <c r="A57" s="12" t="s">
        <v>59</v>
      </c>
      <c r="B57" s="9">
        <v>7.1483138661869991E-2</v>
      </c>
    </row>
    <row r="58" spans="1:3" ht="14.5" x14ac:dyDescent="0.35">
      <c r="A58" s="12" t="s">
        <v>60</v>
      </c>
      <c r="B58" s="9">
        <v>6.6862328016653566E-2</v>
      </c>
    </row>
    <row r="59" spans="1:3" ht="14.5" x14ac:dyDescent="0.35">
      <c r="A59" s="12" t="s">
        <v>61</v>
      </c>
      <c r="B59" s="10">
        <v>6.1349759613023871E-2</v>
      </c>
    </row>
    <row r="60" spans="1:3" ht="14.5" x14ac:dyDescent="0.35">
      <c r="A60" s="12" t="s">
        <v>62</v>
      </c>
      <c r="B60" s="9">
        <v>7.5185107183397895E-2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6AF9F-4783-481C-93E9-BAD52BE31DA4}">
  <dimension ref="A1:G62"/>
  <sheetViews>
    <sheetView tabSelected="1" zoomScale="129" zoomScaleNormal="129" workbookViewId="0">
      <selection activeCell="K18" sqref="K18"/>
    </sheetView>
  </sheetViews>
  <sheetFormatPr defaultColWidth="8.81640625" defaultRowHeight="14.5" x14ac:dyDescent="0.35"/>
  <cols>
    <col min="1" max="1" width="20.6328125" customWidth="1"/>
    <col min="2" max="3" width="10.453125" customWidth="1"/>
    <col min="4" max="4" width="9.1796875" customWidth="1"/>
    <col min="5" max="5" width="9.1796875" bestFit="1" customWidth="1"/>
    <col min="6" max="6" width="19" style="18" bestFit="1" customWidth="1"/>
  </cols>
  <sheetData>
    <row r="1" spans="1:7" ht="18.5" x14ac:dyDescent="0.45">
      <c r="A1" s="36" t="s">
        <v>97</v>
      </c>
      <c r="B1" s="36"/>
      <c r="C1" s="36"/>
      <c r="D1" s="36"/>
      <c r="E1" s="36"/>
      <c r="F1" s="36"/>
    </row>
    <row r="2" spans="1:7" x14ac:dyDescent="0.35">
      <c r="A2" s="37" t="s">
        <v>98</v>
      </c>
      <c r="B2" s="37"/>
      <c r="C2" s="37"/>
      <c r="D2" s="37"/>
      <c r="E2" s="37"/>
      <c r="F2" s="37"/>
    </row>
    <row r="3" spans="1:7" x14ac:dyDescent="0.35">
      <c r="A3" s="37" t="s">
        <v>99</v>
      </c>
      <c r="B3" s="37"/>
      <c r="C3" s="37"/>
      <c r="D3" s="37"/>
      <c r="E3" s="37"/>
      <c r="F3" s="37"/>
    </row>
    <row r="5" spans="1:7" x14ac:dyDescent="0.35">
      <c r="A5" s="3" t="s">
        <v>52</v>
      </c>
      <c r="B5" s="3" t="s">
        <v>53</v>
      </c>
    </row>
    <row r="6" spans="1:7" x14ac:dyDescent="0.35">
      <c r="A6" s="5" t="s">
        <v>54</v>
      </c>
      <c r="B6" s="5" t="s">
        <v>55</v>
      </c>
    </row>
    <row r="7" spans="1:7" x14ac:dyDescent="0.35">
      <c r="A7" s="7" t="s">
        <v>56</v>
      </c>
      <c r="B7" s="7" t="s">
        <v>57</v>
      </c>
    </row>
    <row r="8" spans="1:7" x14ac:dyDescent="0.35">
      <c r="A8" s="7"/>
      <c r="B8" s="7"/>
      <c r="C8" s="7"/>
    </row>
    <row r="9" spans="1:7" x14ac:dyDescent="0.35">
      <c r="A9" s="11" t="s">
        <v>63</v>
      </c>
      <c r="B9" s="17" t="s">
        <v>72</v>
      </c>
      <c r="C9" s="17">
        <v>2015</v>
      </c>
      <c r="D9" s="17" t="s">
        <v>65</v>
      </c>
      <c r="E9" s="11" t="s">
        <v>66</v>
      </c>
      <c r="F9" s="18" t="s">
        <v>67</v>
      </c>
    </row>
    <row r="10" spans="1:7" ht="15.5" x14ac:dyDescent="0.35">
      <c r="A10" s="2" t="s">
        <v>44</v>
      </c>
      <c r="B10" s="2">
        <v>10.75</v>
      </c>
      <c r="C10" s="14">
        <v>10.9</v>
      </c>
      <c r="D10" s="16">
        <f t="shared" ref="D10:D41" si="0">B10-C10</f>
        <v>-0.15000000000000036</v>
      </c>
      <c r="E10" s="16">
        <f>((B10-C10)/C10)*100</f>
        <v>-1.376146788990829</v>
      </c>
      <c r="F10" s="18">
        <f>(B10-6.83)/6.83</f>
        <v>0.57393850658857981</v>
      </c>
    </row>
    <row r="11" spans="1:7" ht="15.5" x14ac:dyDescent="0.35">
      <c r="A11" s="2" t="s">
        <v>37</v>
      </c>
      <c r="B11" s="2">
        <v>10.35</v>
      </c>
      <c r="C11" s="14">
        <v>9.4</v>
      </c>
      <c r="D11" s="32">
        <f t="shared" si="0"/>
        <v>0.94999999999999929</v>
      </c>
      <c r="E11" s="16">
        <f t="shared" ref="E11:E60" si="1">((B11-C11)/C11)*100</f>
        <v>10.106382978723397</v>
      </c>
      <c r="F11" s="18">
        <f>(B11-6.83)/6.83</f>
        <v>0.51537335285505115</v>
      </c>
    </row>
    <row r="12" spans="1:7" ht="15.5" x14ac:dyDescent="0.35">
      <c r="A12" s="2" t="s">
        <v>20</v>
      </c>
      <c r="B12" s="2">
        <v>9.89</v>
      </c>
      <c r="C12" s="14">
        <v>10</v>
      </c>
      <c r="D12" s="16">
        <f t="shared" si="0"/>
        <v>-0.10999999999999943</v>
      </c>
      <c r="E12" s="16">
        <f t="shared" si="1"/>
        <v>-1.0999999999999943</v>
      </c>
      <c r="F12" s="18">
        <f t="shared" ref="F12:F60" si="2">(B12-6.83)/6.83</f>
        <v>0.44802342606149348</v>
      </c>
    </row>
    <row r="13" spans="1:7" ht="15.5" x14ac:dyDescent="0.35">
      <c r="A13" s="4" t="s">
        <v>31</v>
      </c>
      <c r="B13" s="4">
        <v>9.74</v>
      </c>
      <c r="C13" s="13">
        <v>8.5</v>
      </c>
      <c r="D13" s="32">
        <f t="shared" si="0"/>
        <v>1.2400000000000002</v>
      </c>
      <c r="E13" s="16">
        <f t="shared" si="1"/>
        <v>14.588235294117649</v>
      </c>
      <c r="F13" s="18">
        <f t="shared" si="2"/>
        <v>0.42606149341142024</v>
      </c>
      <c r="G13" t="s">
        <v>0</v>
      </c>
    </row>
    <row r="14" spans="1:7" ht="15.5" x14ac:dyDescent="0.35">
      <c r="A14" s="4" t="s">
        <v>38</v>
      </c>
      <c r="B14" s="4">
        <v>9.49</v>
      </c>
      <c r="C14" s="13">
        <v>10.199999999999999</v>
      </c>
      <c r="D14" s="16">
        <f t="shared" si="0"/>
        <v>-0.70999999999999908</v>
      </c>
      <c r="E14" s="16">
        <f t="shared" si="1"/>
        <v>-6.9607843137254823</v>
      </c>
      <c r="F14" s="18">
        <f t="shared" si="2"/>
        <v>0.38945827232796487</v>
      </c>
    </row>
    <row r="15" spans="1:7" ht="15.5" x14ac:dyDescent="0.35">
      <c r="A15" s="2" t="s">
        <v>6</v>
      </c>
      <c r="B15" s="2">
        <v>9.02</v>
      </c>
      <c r="C15" s="14">
        <v>11.1</v>
      </c>
      <c r="D15" s="16">
        <f t="shared" si="0"/>
        <v>-2.08</v>
      </c>
      <c r="E15" s="16">
        <f t="shared" si="1"/>
        <v>-18.738738738738739</v>
      </c>
      <c r="F15" s="18">
        <f t="shared" si="2"/>
        <v>0.32064421669106874</v>
      </c>
    </row>
    <row r="16" spans="1:7" ht="15.5" x14ac:dyDescent="0.35">
      <c r="A16" s="2" t="s">
        <v>46</v>
      </c>
      <c r="B16" s="2">
        <v>8.9600000000000009</v>
      </c>
      <c r="C16" s="14">
        <v>9.1999999999999993</v>
      </c>
      <c r="D16" s="16">
        <f t="shared" si="0"/>
        <v>-0.23999999999999844</v>
      </c>
      <c r="E16" s="16">
        <f t="shared" si="1"/>
        <v>-2.6086956521738962</v>
      </c>
      <c r="F16" s="18">
        <f t="shared" si="2"/>
        <v>0.31185944363103962</v>
      </c>
    </row>
    <row r="17" spans="1:6" ht="15.5" x14ac:dyDescent="0.35">
      <c r="A17" s="2" t="s">
        <v>50</v>
      </c>
      <c r="B17" s="2">
        <v>8.91</v>
      </c>
      <c r="C17" s="14">
        <v>9.1999999999999993</v>
      </c>
      <c r="D17" s="16">
        <f t="shared" si="0"/>
        <v>-0.28999999999999915</v>
      </c>
      <c r="E17" s="16">
        <f t="shared" si="1"/>
        <v>-3.1521739130434692</v>
      </c>
      <c r="F17" s="18">
        <f t="shared" si="2"/>
        <v>0.30453879941434847</v>
      </c>
    </row>
    <row r="18" spans="1:6" ht="15.5" x14ac:dyDescent="0.35">
      <c r="A18" s="2" t="s">
        <v>2</v>
      </c>
      <c r="B18" s="2">
        <v>8.84</v>
      </c>
      <c r="C18" s="14">
        <v>10.6</v>
      </c>
      <c r="D18" s="16">
        <f t="shared" si="0"/>
        <v>-1.7599999999999998</v>
      </c>
      <c r="E18" s="16">
        <f t="shared" si="1"/>
        <v>-16.60377358490566</v>
      </c>
      <c r="F18" s="18">
        <f t="shared" si="2"/>
        <v>0.29428989751098095</v>
      </c>
    </row>
    <row r="19" spans="1:6" ht="15.5" x14ac:dyDescent="0.35">
      <c r="A19" s="2" t="s">
        <v>28</v>
      </c>
      <c r="B19" s="2">
        <v>8.82</v>
      </c>
      <c r="C19" s="14">
        <v>7.4</v>
      </c>
      <c r="D19" s="32">
        <f t="shared" si="0"/>
        <v>1.42</v>
      </c>
      <c r="E19" s="16">
        <f t="shared" si="1"/>
        <v>19.189189189189186</v>
      </c>
      <c r="F19" s="18">
        <f t="shared" si="2"/>
        <v>0.29136163982430457</v>
      </c>
    </row>
    <row r="20" spans="1:6" ht="15.5" x14ac:dyDescent="0.35">
      <c r="A20" s="4" t="s">
        <v>26</v>
      </c>
      <c r="B20" s="4">
        <v>8.8000000000000007</v>
      </c>
      <c r="C20" s="13">
        <v>8.6999999999999993</v>
      </c>
      <c r="D20" s="32">
        <f t="shared" si="0"/>
        <v>0.10000000000000142</v>
      </c>
      <c r="E20" s="16">
        <f t="shared" si="1"/>
        <v>1.1494252873563382</v>
      </c>
      <c r="F20" s="18">
        <f t="shared" si="2"/>
        <v>0.2884333821376282</v>
      </c>
    </row>
    <row r="21" spans="1:6" ht="15.5" x14ac:dyDescent="0.35">
      <c r="A21" s="4" t="s">
        <v>29</v>
      </c>
      <c r="B21" s="4">
        <v>8.64</v>
      </c>
      <c r="C21" s="13">
        <v>9.4</v>
      </c>
      <c r="D21" s="16">
        <f t="shared" si="0"/>
        <v>-0.75999999999999979</v>
      </c>
      <c r="E21" s="16">
        <f t="shared" si="1"/>
        <v>-8.0851063829787204</v>
      </c>
      <c r="F21" s="18">
        <f t="shared" si="2"/>
        <v>0.26500732064421678</v>
      </c>
    </row>
    <row r="22" spans="1:6" ht="15.5" x14ac:dyDescent="0.35">
      <c r="A22" s="2" t="s">
        <v>64</v>
      </c>
      <c r="B22" s="2">
        <v>8.26</v>
      </c>
      <c r="C22" s="14">
        <v>8.9</v>
      </c>
      <c r="D22" s="16">
        <f t="shared" si="0"/>
        <v>-0.64000000000000057</v>
      </c>
      <c r="E22" s="16">
        <f t="shared" si="1"/>
        <v>-7.1910112359550622</v>
      </c>
      <c r="F22" s="18">
        <f t="shared" si="2"/>
        <v>0.20937042459736452</v>
      </c>
    </row>
    <row r="23" spans="1:6" ht="15.5" x14ac:dyDescent="0.35">
      <c r="A23" s="4" t="s">
        <v>7</v>
      </c>
      <c r="B23" s="4">
        <v>7.91</v>
      </c>
      <c r="C23" s="13">
        <v>8.3000000000000007</v>
      </c>
      <c r="D23" s="16">
        <f t="shared" si="0"/>
        <v>-0.39000000000000057</v>
      </c>
      <c r="E23" s="16">
        <f t="shared" si="1"/>
        <v>-4.6987951807228976</v>
      </c>
      <c r="F23" s="18">
        <f t="shared" si="2"/>
        <v>0.15812591508052709</v>
      </c>
    </row>
    <row r="24" spans="1:6" ht="15.5" x14ac:dyDescent="0.35">
      <c r="A24" s="2" t="s">
        <v>22</v>
      </c>
      <c r="B24" s="2">
        <v>7.73</v>
      </c>
      <c r="C24" s="14">
        <v>8.1</v>
      </c>
      <c r="D24" s="16">
        <f t="shared" si="0"/>
        <v>-0.36999999999999922</v>
      </c>
      <c r="E24" s="16">
        <f t="shared" si="1"/>
        <v>-4.5679012345678922</v>
      </c>
      <c r="F24" s="18">
        <f t="shared" si="2"/>
        <v>0.1317715959004393</v>
      </c>
    </row>
    <row r="25" spans="1:6" ht="15.5" x14ac:dyDescent="0.35">
      <c r="A25" s="4" t="s">
        <v>10</v>
      </c>
      <c r="B25" s="4">
        <v>7.48</v>
      </c>
      <c r="C25" s="13">
        <v>10.7</v>
      </c>
      <c r="D25" s="16">
        <f t="shared" si="0"/>
        <v>-3.2199999999999989</v>
      </c>
      <c r="E25" s="16">
        <f t="shared" si="1"/>
        <v>-30.093457943925223</v>
      </c>
      <c r="F25" s="18">
        <f t="shared" si="2"/>
        <v>9.5168374816983939E-2</v>
      </c>
    </row>
    <row r="26" spans="1:6" ht="15.5" x14ac:dyDescent="0.35">
      <c r="A26" s="4" t="s">
        <v>9</v>
      </c>
      <c r="B26" s="4">
        <v>7.45</v>
      </c>
      <c r="C26" s="13">
        <v>7.4</v>
      </c>
      <c r="D26" s="32">
        <f t="shared" si="0"/>
        <v>4.9999999999999822E-2</v>
      </c>
      <c r="E26" s="16">
        <f t="shared" si="1"/>
        <v>0.67567567567567333</v>
      </c>
      <c r="F26" s="18">
        <f t="shared" si="2"/>
        <v>9.077598828696927E-2</v>
      </c>
    </row>
    <row r="27" spans="1:6" ht="15.5" x14ac:dyDescent="0.35">
      <c r="A27" s="4" t="s">
        <v>21</v>
      </c>
      <c r="B27" s="4">
        <v>7.13</v>
      </c>
      <c r="C27" s="13">
        <v>9.1999999999999993</v>
      </c>
      <c r="D27" s="16">
        <f t="shared" si="0"/>
        <v>-2.0699999999999994</v>
      </c>
      <c r="E27" s="16">
        <f t="shared" si="1"/>
        <v>-22.499999999999996</v>
      </c>
      <c r="F27" s="18">
        <f t="shared" si="2"/>
        <v>4.3923865300146386E-2</v>
      </c>
    </row>
    <row r="28" spans="1:6" ht="15.5" x14ac:dyDescent="0.35">
      <c r="A28" s="2" t="s">
        <v>5</v>
      </c>
      <c r="B28" s="2">
        <v>6.93</v>
      </c>
      <c r="C28" s="14">
        <v>8.3000000000000007</v>
      </c>
      <c r="D28" s="16">
        <f t="shared" si="0"/>
        <v>-1.370000000000001</v>
      </c>
      <c r="E28" s="16">
        <f t="shared" si="1"/>
        <v>-16.506024096385552</v>
      </c>
      <c r="F28" s="18">
        <f t="shared" si="2"/>
        <v>1.4641288433382086E-2</v>
      </c>
    </row>
    <row r="29" spans="1:6" ht="15.5" x14ac:dyDescent="0.35">
      <c r="A29" s="4" t="s">
        <v>14</v>
      </c>
      <c r="B29" s="4">
        <v>6.89</v>
      </c>
      <c r="C29" s="13">
        <v>6.6</v>
      </c>
      <c r="D29" s="32">
        <f t="shared" si="0"/>
        <v>0.29000000000000004</v>
      </c>
      <c r="E29" s="16">
        <f t="shared" si="1"/>
        <v>4.3939393939393945</v>
      </c>
      <c r="F29" s="18">
        <f t="shared" si="2"/>
        <v>8.7847730600292256E-3</v>
      </c>
    </row>
    <row r="30" spans="1:6" ht="15.5" x14ac:dyDescent="0.35">
      <c r="A30" s="4" t="s">
        <v>32</v>
      </c>
      <c r="B30" s="4">
        <v>6.75</v>
      </c>
      <c r="C30" s="13">
        <v>7.6</v>
      </c>
      <c r="D30" s="16">
        <f t="shared" si="0"/>
        <v>-0.84999999999999964</v>
      </c>
      <c r="E30" s="16">
        <f t="shared" si="1"/>
        <v>-11.184210526315786</v>
      </c>
      <c r="F30" s="18">
        <f t="shared" si="2"/>
        <v>-1.1713030746705721E-2</v>
      </c>
    </row>
    <row r="31" spans="1:6" ht="15.5" x14ac:dyDescent="0.35">
      <c r="A31" s="4" t="s">
        <v>12</v>
      </c>
      <c r="B31" s="4">
        <v>6.54</v>
      </c>
      <c r="C31" s="13">
        <v>6.2</v>
      </c>
      <c r="D31" s="32">
        <f t="shared" si="0"/>
        <v>0.33999999999999986</v>
      </c>
      <c r="E31" s="16">
        <f t="shared" si="1"/>
        <v>5.4838709677419324</v>
      </c>
      <c r="F31" s="18">
        <f t="shared" si="2"/>
        <v>-4.2459736456808207E-2</v>
      </c>
    </row>
    <row r="32" spans="1:6" ht="15.5" x14ac:dyDescent="0.35">
      <c r="A32" s="6" t="s">
        <v>15</v>
      </c>
      <c r="B32" s="6">
        <v>6.51</v>
      </c>
      <c r="C32" s="15">
        <v>8.1</v>
      </c>
      <c r="D32" s="16">
        <f t="shared" si="0"/>
        <v>-1.5899999999999999</v>
      </c>
      <c r="E32" s="16">
        <f t="shared" si="1"/>
        <v>-19.629629629629626</v>
      </c>
      <c r="F32" s="18">
        <f t="shared" si="2"/>
        <v>-4.6852122986822883E-2</v>
      </c>
    </row>
    <row r="33" spans="1:6" ht="15.5" x14ac:dyDescent="0.35">
      <c r="A33" s="6" t="s">
        <v>13</v>
      </c>
      <c r="B33" s="6">
        <v>6.34</v>
      </c>
      <c r="C33" s="15">
        <v>6.5</v>
      </c>
      <c r="D33" s="16">
        <f t="shared" si="0"/>
        <v>-0.16000000000000014</v>
      </c>
      <c r="E33" s="16">
        <f t="shared" si="1"/>
        <v>-2.4615384615384635</v>
      </c>
      <c r="F33" s="18">
        <f t="shared" si="2"/>
        <v>-7.1742313323572504E-2</v>
      </c>
    </row>
    <row r="34" spans="1:6" ht="15.5" x14ac:dyDescent="0.35">
      <c r="A34" s="6" t="s">
        <v>35</v>
      </c>
      <c r="B34" s="6">
        <v>6.33</v>
      </c>
      <c r="C34" s="15">
        <v>6.1</v>
      </c>
      <c r="D34" s="32">
        <f t="shared" si="0"/>
        <v>0.23000000000000043</v>
      </c>
      <c r="E34" s="16">
        <f t="shared" si="1"/>
        <v>3.7704918032786958</v>
      </c>
      <c r="F34" s="18">
        <f t="shared" si="2"/>
        <v>-7.320644216691069E-2</v>
      </c>
    </row>
    <row r="35" spans="1:6" ht="15.5" x14ac:dyDescent="0.35">
      <c r="A35" s="4" t="s">
        <v>3</v>
      </c>
      <c r="B35" s="4">
        <v>6.31</v>
      </c>
      <c r="C35" s="13">
        <v>7.7</v>
      </c>
      <c r="D35" s="16">
        <f t="shared" si="0"/>
        <v>-1.3900000000000006</v>
      </c>
      <c r="E35" s="16">
        <f t="shared" si="1"/>
        <v>-18.05194805194806</v>
      </c>
      <c r="F35" s="18">
        <f t="shared" si="2"/>
        <v>-7.6134699853587187E-2</v>
      </c>
    </row>
    <row r="36" spans="1:6" ht="15.5" x14ac:dyDescent="0.35">
      <c r="A36" s="6" t="s">
        <v>33</v>
      </c>
      <c r="B36" s="6">
        <v>6.04</v>
      </c>
      <c r="C36" s="15">
        <v>6</v>
      </c>
      <c r="D36" s="32">
        <f t="shared" si="0"/>
        <v>4.0000000000000036E-2</v>
      </c>
      <c r="E36" s="16">
        <f t="shared" si="1"/>
        <v>0.66666666666666718</v>
      </c>
      <c r="F36" s="18">
        <f t="shared" si="2"/>
        <v>-0.11566617862371889</v>
      </c>
    </row>
    <row r="37" spans="1:6" ht="15.5" x14ac:dyDescent="0.35">
      <c r="A37" s="6" t="s">
        <v>18</v>
      </c>
      <c r="B37" s="6">
        <v>6.01</v>
      </c>
      <c r="C37" s="15">
        <v>6.4</v>
      </c>
      <c r="D37" s="16">
        <f t="shared" si="0"/>
        <v>-0.39000000000000057</v>
      </c>
      <c r="E37" s="16">
        <f t="shared" si="1"/>
        <v>-6.0937500000000089</v>
      </c>
      <c r="F37" s="18">
        <f t="shared" si="2"/>
        <v>-0.12005856515373357</v>
      </c>
    </row>
    <row r="38" spans="1:6" ht="15.5" x14ac:dyDescent="0.35">
      <c r="A38" s="6" t="s">
        <v>27</v>
      </c>
      <c r="B38" s="6">
        <v>6</v>
      </c>
      <c r="C38" s="15">
        <v>5.3</v>
      </c>
      <c r="D38" s="32">
        <f t="shared" si="0"/>
        <v>0.70000000000000018</v>
      </c>
      <c r="E38" s="16">
        <f t="shared" si="1"/>
        <v>13.207547169811324</v>
      </c>
      <c r="F38" s="18">
        <f t="shared" si="2"/>
        <v>-0.12152269399707175</v>
      </c>
    </row>
    <row r="39" spans="1:6" ht="15.5" x14ac:dyDescent="0.35">
      <c r="A39" s="6" t="s">
        <v>40</v>
      </c>
      <c r="B39" s="6">
        <v>5.94</v>
      </c>
      <c r="C39" s="15">
        <v>6.4</v>
      </c>
      <c r="D39" s="16">
        <f t="shared" si="0"/>
        <v>-0.45999999999999996</v>
      </c>
      <c r="E39" s="16">
        <f t="shared" si="1"/>
        <v>-7.1874999999999991</v>
      </c>
      <c r="F39" s="18">
        <f t="shared" si="2"/>
        <v>-0.13030746705710097</v>
      </c>
    </row>
    <row r="40" spans="1:6" ht="15.5" x14ac:dyDescent="0.35">
      <c r="A40" s="6" t="s">
        <v>48</v>
      </c>
      <c r="B40" s="6">
        <v>5.91</v>
      </c>
      <c r="C40" s="15">
        <v>7.6</v>
      </c>
      <c r="D40" s="16">
        <f t="shared" si="0"/>
        <v>-1.6899999999999995</v>
      </c>
      <c r="E40" s="16">
        <f t="shared" si="1"/>
        <v>-22.23684210526315</v>
      </c>
      <c r="F40" s="18">
        <f t="shared" si="2"/>
        <v>-0.13469985358711564</v>
      </c>
    </row>
    <row r="41" spans="1:6" ht="15.5" x14ac:dyDescent="0.35">
      <c r="A41" s="4" t="s">
        <v>23</v>
      </c>
      <c r="B41" s="4">
        <v>5.81</v>
      </c>
      <c r="C41" s="13">
        <v>6.2</v>
      </c>
      <c r="D41" s="16">
        <f t="shared" si="0"/>
        <v>-0.39000000000000057</v>
      </c>
      <c r="E41" s="16">
        <f t="shared" si="1"/>
        <v>-6.2903225806451708</v>
      </c>
      <c r="F41" s="18">
        <f t="shared" si="2"/>
        <v>-0.14934114202049786</v>
      </c>
    </row>
    <row r="42" spans="1:6" ht="15.5" x14ac:dyDescent="0.35">
      <c r="A42" s="4" t="s">
        <v>4</v>
      </c>
      <c r="B42" s="4">
        <v>5.81</v>
      </c>
      <c r="C42" s="13">
        <v>6.5</v>
      </c>
      <c r="D42" s="16">
        <f t="shared" ref="D42:D60" si="3">B42-C42</f>
        <v>-0.69000000000000039</v>
      </c>
      <c r="E42" s="16">
        <f t="shared" si="1"/>
        <v>-10.61538461538462</v>
      </c>
      <c r="F42" s="18">
        <f t="shared" si="2"/>
        <v>-0.14934114202049786</v>
      </c>
    </row>
    <row r="43" spans="1:6" ht="15.5" x14ac:dyDescent="0.35">
      <c r="A43" s="4" t="s">
        <v>25</v>
      </c>
      <c r="B43" s="4">
        <v>5.8</v>
      </c>
      <c r="C43" s="13">
        <v>6.6</v>
      </c>
      <c r="D43" s="16">
        <f t="shared" si="3"/>
        <v>-0.79999999999999982</v>
      </c>
      <c r="E43" s="16">
        <f t="shared" si="1"/>
        <v>-12.121212121212119</v>
      </c>
      <c r="F43" s="18">
        <f t="shared" si="2"/>
        <v>-0.15080527086383605</v>
      </c>
    </row>
    <row r="44" spans="1:6" ht="15.5" x14ac:dyDescent="0.35">
      <c r="A44" s="6" t="s">
        <v>49</v>
      </c>
      <c r="B44" s="6">
        <v>5.76</v>
      </c>
      <c r="C44" s="15">
        <v>6.6</v>
      </c>
      <c r="D44" s="16">
        <f t="shared" si="3"/>
        <v>-0.83999999999999986</v>
      </c>
      <c r="E44" s="16">
        <f t="shared" si="1"/>
        <v>-12.727272727272727</v>
      </c>
      <c r="F44" s="18">
        <f t="shared" si="2"/>
        <v>-0.1566617862371889</v>
      </c>
    </row>
    <row r="45" spans="1:6" ht="15.5" x14ac:dyDescent="0.35">
      <c r="A45" s="6" t="s">
        <v>41</v>
      </c>
      <c r="B45" s="6">
        <v>5.75</v>
      </c>
      <c r="C45" s="15">
        <v>5.9</v>
      </c>
      <c r="D45" s="16">
        <f t="shared" si="3"/>
        <v>-0.15000000000000036</v>
      </c>
      <c r="E45" s="16">
        <f t="shared" si="1"/>
        <v>-2.5423728813559379</v>
      </c>
      <c r="F45" s="18">
        <f t="shared" si="2"/>
        <v>-0.15812591508052709</v>
      </c>
    </row>
    <row r="46" spans="1:6" ht="15.5" x14ac:dyDescent="0.35">
      <c r="A46" s="6" t="s">
        <v>19</v>
      </c>
      <c r="B46" s="6">
        <v>5.67</v>
      </c>
      <c r="C46" s="15">
        <v>5.3</v>
      </c>
      <c r="D46" s="32">
        <f t="shared" si="3"/>
        <v>0.37000000000000011</v>
      </c>
      <c r="E46" s="16">
        <f t="shared" si="1"/>
        <v>6.9811320754717006</v>
      </c>
      <c r="F46" s="18">
        <f t="shared" si="2"/>
        <v>-0.16983894582723283</v>
      </c>
    </row>
    <row r="47" spans="1:6" ht="15.5" x14ac:dyDescent="0.35">
      <c r="A47" s="6" t="s">
        <v>51</v>
      </c>
      <c r="B47" s="6">
        <v>5.59</v>
      </c>
      <c r="C47" s="15">
        <v>7</v>
      </c>
      <c r="D47" s="16">
        <f t="shared" si="3"/>
        <v>-1.4100000000000001</v>
      </c>
      <c r="E47" s="16">
        <f t="shared" si="1"/>
        <v>-20.142857142857146</v>
      </c>
      <c r="F47" s="18">
        <f t="shared" si="2"/>
        <v>-0.18155197657393854</v>
      </c>
    </row>
    <row r="48" spans="1:6" ht="15.5" x14ac:dyDescent="0.35">
      <c r="A48" s="6" t="s">
        <v>45</v>
      </c>
      <c r="B48" s="6">
        <v>5.48</v>
      </c>
      <c r="C48" s="15">
        <v>5.4</v>
      </c>
      <c r="D48" s="32">
        <f t="shared" si="3"/>
        <v>8.0000000000000071E-2</v>
      </c>
      <c r="E48" s="16">
        <f t="shared" si="1"/>
        <v>1.4814814814814827</v>
      </c>
      <c r="F48" s="18">
        <f t="shared" si="2"/>
        <v>-0.19765739385065881</v>
      </c>
    </row>
    <row r="49" spans="1:6" ht="15.5" x14ac:dyDescent="0.35">
      <c r="A49" s="6" t="s">
        <v>39</v>
      </c>
      <c r="B49" s="6">
        <v>5.47</v>
      </c>
      <c r="C49" s="15">
        <v>6.6</v>
      </c>
      <c r="D49" s="16">
        <f t="shared" si="3"/>
        <v>-1.1299999999999999</v>
      </c>
      <c r="E49" s="16">
        <f t="shared" si="1"/>
        <v>-17.121212121212121</v>
      </c>
      <c r="F49" s="18">
        <f t="shared" si="2"/>
        <v>-0.19912152269399711</v>
      </c>
    </row>
    <row r="50" spans="1:6" ht="15.5" x14ac:dyDescent="0.35">
      <c r="A50" s="6" t="s">
        <v>47</v>
      </c>
      <c r="B50" s="6">
        <v>5.45</v>
      </c>
      <c r="C50" s="15">
        <v>6.1</v>
      </c>
      <c r="D50" s="16">
        <f t="shared" si="3"/>
        <v>-0.64999999999999947</v>
      </c>
      <c r="E50" s="16">
        <f t="shared" si="1"/>
        <v>-10.655737704918025</v>
      </c>
      <c r="F50" s="18">
        <f t="shared" si="2"/>
        <v>-0.20204978038067348</v>
      </c>
    </row>
    <row r="51" spans="1:6" ht="15.5" x14ac:dyDescent="0.35">
      <c r="A51" s="6" t="s">
        <v>11</v>
      </c>
      <c r="B51" s="6">
        <v>5.39</v>
      </c>
      <c r="C51" s="15">
        <v>6.9</v>
      </c>
      <c r="D51" s="16">
        <f t="shared" si="3"/>
        <v>-1.5100000000000007</v>
      </c>
      <c r="E51" s="16">
        <f t="shared" si="1"/>
        <v>-21.884057971014499</v>
      </c>
      <c r="F51" s="18">
        <f t="shared" si="2"/>
        <v>-0.21083455344070284</v>
      </c>
    </row>
    <row r="52" spans="1:6" ht="15.5" x14ac:dyDescent="0.35">
      <c r="A52" s="6" t="s">
        <v>36</v>
      </c>
      <c r="B52" s="6">
        <v>5.38</v>
      </c>
      <c r="C52" s="15">
        <v>5.4</v>
      </c>
      <c r="D52" s="16">
        <f t="shared" si="3"/>
        <v>-2.0000000000000462E-2</v>
      </c>
      <c r="E52" s="16">
        <f t="shared" si="1"/>
        <v>-0.3703703703703789</v>
      </c>
      <c r="F52" s="18">
        <f t="shared" si="2"/>
        <v>-0.21229868228404103</v>
      </c>
    </row>
    <row r="53" spans="1:6" ht="15.5" x14ac:dyDescent="0.35">
      <c r="A53" s="6" t="s">
        <v>1</v>
      </c>
      <c r="B53" s="6">
        <v>5.26</v>
      </c>
      <c r="C53" s="15">
        <v>5.2</v>
      </c>
      <c r="D53" s="32">
        <f t="shared" si="3"/>
        <v>5.9999999999999609E-2</v>
      </c>
      <c r="E53" s="16">
        <f t="shared" si="1"/>
        <v>1.1538461538461462</v>
      </c>
      <c r="F53" s="18">
        <f t="shared" si="2"/>
        <v>-0.22986822840409959</v>
      </c>
    </row>
    <row r="54" spans="1:6" ht="15.5" x14ac:dyDescent="0.35">
      <c r="A54" s="6" t="s">
        <v>17</v>
      </c>
      <c r="B54" s="6">
        <v>5.16</v>
      </c>
      <c r="C54" s="15">
        <v>6.4</v>
      </c>
      <c r="D54" s="16">
        <f t="shared" si="3"/>
        <v>-1.2400000000000002</v>
      </c>
      <c r="E54" s="16">
        <f t="shared" si="1"/>
        <v>-19.375000000000004</v>
      </c>
      <c r="F54" s="18">
        <f t="shared" si="2"/>
        <v>-0.24450951683748168</v>
      </c>
    </row>
    <row r="55" spans="1:6" ht="15.5" x14ac:dyDescent="0.35">
      <c r="A55" s="6" t="s">
        <v>30</v>
      </c>
      <c r="B55" s="6">
        <v>5.16</v>
      </c>
      <c r="C55" s="15">
        <v>6.8</v>
      </c>
      <c r="D55" s="16">
        <f t="shared" si="3"/>
        <v>-1.6399999999999997</v>
      </c>
      <c r="E55" s="16">
        <f t="shared" si="1"/>
        <v>-24.117647058823525</v>
      </c>
      <c r="F55" s="18">
        <f t="shared" si="2"/>
        <v>-0.24450951683748168</v>
      </c>
    </row>
    <row r="56" spans="1:6" ht="15.5" x14ac:dyDescent="0.35">
      <c r="A56" s="6" t="s">
        <v>16</v>
      </c>
      <c r="B56" s="6">
        <v>5.1100000000000003</v>
      </c>
      <c r="C56" s="15">
        <v>5.3</v>
      </c>
      <c r="D56" s="16">
        <f t="shared" si="3"/>
        <v>-0.1899999999999995</v>
      </c>
      <c r="E56" s="16">
        <f t="shared" si="1"/>
        <v>-3.5849056603773493</v>
      </c>
      <c r="F56" s="18">
        <f t="shared" si="2"/>
        <v>-0.25183016105417272</v>
      </c>
    </row>
    <row r="57" spans="1:6" ht="15.5" x14ac:dyDescent="0.35">
      <c r="A57" s="6" t="s">
        <v>24</v>
      </c>
      <c r="B57" s="6">
        <v>5.05</v>
      </c>
      <c r="C57" s="15">
        <v>5.3</v>
      </c>
      <c r="D57" s="16">
        <f t="shared" si="3"/>
        <v>-0.25</v>
      </c>
      <c r="E57" s="16">
        <f t="shared" si="1"/>
        <v>-4.716981132075472</v>
      </c>
      <c r="F57" s="18">
        <f t="shared" si="2"/>
        <v>-0.26061493411420206</v>
      </c>
    </row>
    <row r="58" spans="1:6" ht="15.5" x14ac:dyDescent="0.35">
      <c r="A58" s="4" t="s">
        <v>34</v>
      </c>
      <c r="B58" s="4">
        <v>4.99</v>
      </c>
      <c r="C58" s="13">
        <v>6.2</v>
      </c>
      <c r="D58" s="16">
        <f t="shared" si="3"/>
        <v>-1.21</v>
      </c>
      <c r="E58" s="16">
        <f t="shared" si="1"/>
        <v>-19.516129032258064</v>
      </c>
      <c r="F58" s="18">
        <f t="shared" si="2"/>
        <v>-0.26939970717423128</v>
      </c>
    </row>
    <row r="59" spans="1:6" ht="15.5" x14ac:dyDescent="0.35">
      <c r="A59" s="6" t="s">
        <v>42</v>
      </c>
      <c r="B59" s="6">
        <v>4.8600000000000003</v>
      </c>
      <c r="C59" s="15">
        <v>6.9</v>
      </c>
      <c r="D59" s="16">
        <f t="shared" si="3"/>
        <v>-2.04</v>
      </c>
      <c r="E59" s="16">
        <f t="shared" si="1"/>
        <v>-29.565217391304348</v>
      </c>
      <c r="F59" s="18">
        <f t="shared" si="2"/>
        <v>-0.28843338213762809</v>
      </c>
    </row>
    <row r="60" spans="1:6" ht="15.5" x14ac:dyDescent="0.35">
      <c r="A60" s="6" t="s">
        <v>43</v>
      </c>
      <c r="B60" s="6">
        <v>4.71</v>
      </c>
      <c r="C60" s="15">
        <v>4.5</v>
      </c>
      <c r="D60" s="32">
        <f t="shared" si="3"/>
        <v>0.20999999999999996</v>
      </c>
      <c r="E60" s="16">
        <f t="shared" si="1"/>
        <v>4.6666666666666661</v>
      </c>
      <c r="F60" s="18">
        <f t="shared" si="2"/>
        <v>-0.31039531478770133</v>
      </c>
    </row>
    <row r="62" spans="1:6" s="34" customFormat="1" ht="15.5" x14ac:dyDescent="0.35">
      <c r="A62" s="33" t="s">
        <v>96</v>
      </c>
      <c r="B62" s="34">
        <f>AVERAGE(B10:B60)</f>
        <v>6.830000000000001</v>
      </c>
      <c r="C62" s="34">
        <f>AVERAGE(C10:C60)</f>
        <v>7.394117647058823</v>
      </c>
      <c r="D62" s="34">
        <f>AVERAGE(D10:D60)</f>
        <v>-0.5641176470588235</v>
      </c>
      <c r="E62" s="34">
        <f>AVERAGE(E10:E60)</f>
        <v>-7.0364736774102692</v>
      </c>
      <c r="F62" s="35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copies="1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AD12-31BC-4BAB-B9FD-8E8DE8E46CA2}">
  <dimension ref="A1:E53"/>
  <sheetViews>
    <sheetView topLeftCell="A23" workbookViewId="0">
      <selection activeCell="A46" sqref="A46"/>
    </sheetView>
  </sheetViews>
  <sheetFormatPr defaultColWidth="8.81640625" defaultRowHeight="14.5" x14ac:dyDescent="0.35"/>
  <cols>
    <col min="1" max="1" width="28.6328125" customWidth="1"/>
    <col min="2" max="2" width="33.6328125" customWidth="1"/>
    <col min="3" max="3" width="23.36328125" customWidth="1"/>
    <col min="4" max="4" width="32.453125" customWidth="1"/>
    <col min="5" max="5" width="18.36328125" style="24" customWidth="1"/>
  </cols>
  <sheetData>
    <row r="1" spans="1:5" x14ac:dyDescent="0.35">
      <c r="B1" s="22" t="s">
        <v>73</v>
      </c>
      <c r="C1" s="22" t="s">
        <v>72</v>
      </c>
      <c r="D1" s="22"/>
      <c r="E1" s="23"/>
    </row>
    <row r="2" spans="1:5" x14ac:dyDescent="0.35">
      <c r="B2" s="22" t="s">
        <v>71</v>
      </c>
      <c r="C2" s="22" t="s">
        <v>71</v>
      </c>
      <c r="D2" s="22" t="s">
        <v>65</v>
      </c>
      <c r="E2" s="23" t="s">
        <v>66</v>
      </c>
    </row>
    <row r="3" spans="1:5" ht="15.5" x14ac:dyDescent="0.35">
      <c r="A3" s="6" t="s">
        <v>45</v>
      </c>
      <c r="B3" s="19">
        <v>0.34945725049999998</v>
      </c>
      <c r="C3" s="9">
        <v>0.38803988713670629</v>
      </c>
      <c r="D3" s="21">
        <f t="shared" ref="D3:D34" si="0">C3-B3</f>
        <v>3.8582636636706302E-2</v>
      </c>
      <c r="E3" s="24">
        <f t="shared" ref="E3:E34" si="1">(C3-B3)/B3</f>
        <v>0.11040731471876072</v>
      </c>
    </row>
    <row r="4" spans="1:5" ht="15.5" x14ac:dyDescent="0.35">
      <c r="A4" s="4" t="s">
        <v>10</v>
      </c>
      <c r="B4" s="19">
        <v>0.26193760179999998</v>
      </c>
      <c r="C4" s="9">
        <v>0.34851029113621462</v>
      </c>
      <c r="D4" s="21">
        <f t="shared" si="0"/>
        <v>8.6572689336214648E-2</v>
      </c>
      <c r="E4" s="24">
        <f t="shared" si="1"/>
        <v>0.33050882630557343</v>
      </c>
    </row>
    <row r="5" spans="1:5" ht="15.5" x14ac:dyDescent="0.35">
      <c r="A5" s="4" t="s">
        <v>21</v>
      </c>
      <c r="B5" s="19">
        <v>0.2972027545</v>
      </c>
      <c r="C5" s="9">
        <v>0.34378234799430724</v>
      </c>
      <c r="D5" s="21">
        <f t="shared" si="0"/>
        <v>4.6579593494307237E-2</v>
      </c>
      <c r="E5" s="24">
        <f t="shared" si="1"/>
        <v>0.15672665474675887</v>
      </c>
    </row>
    <row r="6" spans="1:5" ht="15.5" x14ac:dyDescent="0.35">
      <c r="A6" s="6" t="s">
        <v>51</v>
      </c>
      <c r="B6" s="19">
        <v>0.26294268990000003</v>
      </c>
      <c r="C6" s="9">
        <v>0.33151787290231033</v>
      </c>
      <c r="D6" s="21">
        <f t="shared" si="0"/>
        <v>6.8575183002310303E-2</v>
      </c>
      <c r="E6" s="24">
        <f t="shared" si="1"/>
        <v>0.26079897116892731</v>
      </c>
    </row>
    <row r="7" spans="1:5" ht="15.5" x14ac:dyDescent="0.35">
      <c r="A7" s="6" t="s">
        <v>39</v>
      </c>
      <c r="B7" s="19">
        <v>0.28886065290000001</v>
      </c>
      <c r="C7" s="9">
        <v>0.31862187509833911</v>
      </c>
      <c r="D7" s="21">
        <f t="shared" si="0"/>
        <v>2.9761222198339099E-2</v>
      </c>
      <c r="E7" s="24">
        <f t="shared" si="1"/>
        <v>0.10302968541943325</v>
      </c>
    </row>
    <row r="8" spans="1:5" ht="15.5" x14ac:dyDescent="0.35">
      <c r="A8" s="2" t="s">
        <v>6</v>
      </c>
      <c r="B8" s="19">
        <v>0.31745550579999998</v>
      </c>
      <c r="C8" s="9">
        <v>0.31739382560203006</v>
      </c>
      <c r="D8" s="21">
        <f t="shared" si="0"/>
        <v>-6.1680197969926631E-5</v>
      </c>
      <c r="E8" s="24">
        <f t="shared" si="1"/>
        <v>-1.9429556849074071E-4</v>
      </c>
    </row>
    <row r="9" spans="1:5" ht="15.5" x14ac:dyDescent="0.35">
      <c r="A9" s="4" t="s">
        <v>7</v>
      </c>
      <c r="B9" s="19">
        <v>0.2499244487</v>
      </c>
      <c r="C9" s="9">
        <v>0.30352717939304241</v>
      </c>
      <c r="D9" s="21">
        <f t="shared" si="0"/>
        <v>5.3602730693042416E-2</v>
      </c>
      <c r="E9" s="24">
        <f t="shared" si="1"/>
        <v>0.2144757384556048</v>
      </c>
    </row>
    <row r="10" spans="1:5" ht="15.5" x14ac:dyDescent="0.35">
      <c r="A10" s="4" t="s">
        <v>22</v>
      </c>
      <c r="B10" s="19">
        <v>0.27387077580000002</v>
      </c>
      <c r="C10" s="9">
        <v>0.30271529268673081</v>
      </c>
      <c r="D10" s="21">
        <f t="shared" si="0"/>
        <v>2.8844516886730787E-2</v>
      </c>
      <c r="E10" s="24">
        <f t="shared" si="1"/>
        <v>0.10532163135140461</v>
      </c>
    </row>
    <row r="11" spans="1:5" ht="15.5" x14ac:dyDescent="0.35">
      <c r="A11" s="6" t="s">
        <v>30</v>
      </c>
      <c r="B11" s="19">
        <v>0.29118627159999999</v>
      </c>
      <c r="C11" s="9">
        <v>0.28925890268497356</v>
      </c>
      <c r="D11" s="21">
        <f t="shared" si="0"/>
        <v>-1.9273689150264284E-3</v>
      </c>
      <c r="E11" s="24">
        <f t="shared" si="1"/>
        <v>-6.6190239822639645E-3</v>
      </c>
    </row>
    <row r="12" spans="1:5" ht="15.5" x14ac:dyDescent="0.35">
      <c r="A12" s="2" t="s">
        <v>46</v>
      </c>
      <c r="B12" s="19">
        <v>0.21867430030000001</v>
      </c>
      <c r="C12" s="9">
        <v>0.26484403425885039</v>
      </c>
      <c r="D12" s="21">
        <f t="shared" si="0"/>
        <v>4.6169733958850379E-2</v>
      </c>
      <c r="E12" s="24">
        <f t="shared" si="1"/>
        <v>0.21113470533807568</v>
      </c>
    </row>
    <row r="13" spans="1:5" ht="15.5" x14ac:dyDescent="0.35">
      <c r="A13" s="2" t="s">
        <v>2</v>
      </c>
      <c r="B13" s="19">
        <v>0.25019981279999998</v>
      </c>
      <c r="C13" s="9">
        <v>0.26268917805178243</v>
      </c>
      <c r="D13" s="21">
        <f t="shared" si="0"/>
        <v>1.2489365251782458E-2</v>
      </c>
      <c r="E13" s="24">
        <f t="shared" si="1"/>
        <v>4.9917564333934863E-2</v>
      </c>
    </row>
    <row r="14" spans="1:5" ht="15.5" x14ac:dyDescent="0.35">
      <c r="A14" s="4" t="s">
        <v>50</v>
      </c>
      <c r="B14" s="19">
        <v>0.24866857649999999</v>
      </c>
      <c r="C14" s="9">
        <v>0.2624099333829209</v>
      </c>
      <c r="D14" s="21">
        <f t="shared" si="0"/>
        <v>1.3741356882920913E-2</v>
      </c>
      <c r="E14" s="24">
        <f t="shared" si="1"/>
        <v>5.5259723911762183E-2</v>
      </c>
    </row>
    <row r="15" spans="1:5" ht="15.5" x14ac:dyDescent="0.35">
      <c r="A15" s="4" t="s">
        <v>29</v>
      </c>
      <c r="B15" s="19">
        <v>0.1705214904</v>
      </c>
      <c r="C15" s="9">
        <v>0.25864329701246008</v>
      </c>
      <c r="D15" s="21">
        <f t="shared" si="0"/>
        <v>8.812180661246008E-2</v>
      </c>
      <c r="E15" s="24">
        <f t="shared" si="1"/>
        <v>0.51677830404689029</v>
      </c>
    </row>
    <row r="16" spans="1:5" ht="15.5" x14ac:dyDescent="0.35">
      <c r="A16" s="6" t="s">
        <v>27</v>
      </c>
      <c r="B16" s="19">
        <v>0.22877824860000001</v>
      </c>
      <c r="C16" s="9">
        <v>0.25132415833247079</v>
      </c>
      <c r="D16" s="21">
        <f t="shared" si="0"/>
        <v>2.2545909732470781E-2</v>
      </c>
      <c r="E16" s="24">
        <f t="shared" si="1"/>
        <v>9.8549184069900167E-2</v>
      </c>
    </row>
    <row r="17" spans="1:5" ht="15.5" x14ac:dyDescent="0.35">
      <c r="A17" s="4" t="s">
        <v>32</v>
      </c>
      <c r="B17" s="19">
        <v>0.2060750033</v>
      </c>
      <c r="C17" s="9">
        <v>0.24387410238860324</v>
      </c>
      <c r="D17" s="21">
        <f t="shared" si="0"/>
        <v>3.7799099088603239E-2</v>
      </c>
      <c r="E17" s="24">
        <f t="shared" si="1"/>
        <v>0.18342398875799623</v>
      </c>
    </row>
    <row r="18" spans="1:5" ht="15.5" x14ac:dyDescent="0.35">
      <c r="A18" s="4" t="s">
        <v>23</v>
      </c>
      <c r="B18" s="19">
        <v>0.22776325620000001</v>
      </c>
      <c r="C18" s="9">
        <v>0.24237223253160045</v>
      </c>
      <c r="D18" s="21">
        <f t="shared" si="0"/>
        <v>1.4608976331600437E-2</v>
      </c>
      <c r="E18" s="24">
        <f t="shared" si="1"/>
        <v>6.4141058462793596E-2</v>
      </c>
    </row>
    <row r="19" spans="1:5" ht="15.5" x14ac:dyDescent="0.35">
      <c r="A19" s="4" t="s">
        <v>5</v>
      </c>
      <c r="B19" s="19">
        <v>0.20523043369999999</v>
      </c>
      <c r="C19" s="9">
        <v>0.24068320714142818</v>
      </c>
      <c r="D19" s="21">
        <f t="shared" si="0"/>
        <v>3.5452773441428193E-2</v>
      </c>
      <c r="E19" s="24">
        <f t="shared" si="1"/>
        <v>0.17274618000004838</v>
      </c>
    </row>
    <row r="20" spans="1:5" ht="15.5" x14ac:dyDescent="0.35">
      <c r="A20" s="4" t="s">
        <v>9</v>
      </c>
      <c r="B20" s="19">
        <v>0.2118818368</v>
      </c>
      <c r="C20" s="9">
        <v>0.23725917518367409</v>
      </c>
      <c r="D20" s="21">
        <f t="shared" si="0"/>
        <v>2.5377338383674092E-2</v>
      </c>
      <c r="E20" s="24">
        <f t="shared" si="1"/>
        <v>0.11977118363207474</v>
      </c>
    </row>
    <row r="21" spans="1:5" ht="15.5" x14ac:dyDescent="0.35">
      <c r="A21" s="6" t="s">
        <v>15</v>
      </c>
      <c r="B21" s="19">
        <v>0.1963015954</v>
      </c>
      <c r="C21" s="9">
        <v>0.23506266295742084</v>
      </c>
      <c r="D21" s="21">
        <f t="shared" si="0"/>
        <v>3.8761067557420842E-2</v>
      </c>
      <c r="E21" s="24">
        <f t="shared" si="1"/>
        <v>0.19745671184402835</v>
      </c>
    </row>
    <row r="22" spans="1:5" ht="15.5" x14ac:dyDescent="0.35">
      <c r="A22" s="6" t="s">
        <v>33</v>
      </c>
      <c r="B22" s="19">
        <v>0.2268691887</v>
      </c>
      <c r="C22" s="9">
        <v>0.23346915466351595</v>
      </c>
      <c r="D22" s="21">
        <f t="shared" si="0"/>
        <v>6.5999659635159469E-3</v>
      </c>
      <c r="E22" s="24">
        <f t="shared" si="1"/>
        <v>2.9091504233496414E-2</v>
      </c>
    </row>
    <row r="23" spans="1:5" ht="15.5" x14ac:dyDescent="0.35">
      <c r="A23" s="6" t="s">
        <v>11</v>
      </c>
      <c r="B23" s="19">
        <v>0.207419202</v>
      </c>
      <c r="C23" s="9">
        <v>0.22387056179195369</v>
      </c>
      <c r="D23" s="21">
        <f t="shared" si="0"/>
        <v>1.6451359791953696E-2</v>
      </c>
      <c r="E23" s="24">
        <f t="shared" si="1"/>
        <v>7.9314545776498047E-2</v>
      </c>
    </row>
    <row r="24" spans="1:5" ht="15.5" x14ac:dyDescent="0.35">
      <c r="A24" s="4" t="s">
        <v>31</v>
      </c>
      <c r="B24" s="19">
        <v>0.18960249879999999</v>
      </c>
      <c r="C24" s="9">
        <v>0.2233576488526382</v>
      </c>
      <c r="D24" s="21">
        <f t="shared" si="0"/>
        <v>3.3755150052638211E-2</v>
      </c>
      <c r="E24" s="24">
        <f t="shared" si="1"/>
        <v>0.17803114550850113</v>
      </c>
    </row>
    <row r="25" spans="1:5" ht="15.5" x14ac:dyDescent="0.35">
      <c r="A25" s="4" t="s">
        <v>38</v>
      </c>
      <c r="B25" s="19">
        <v>0.18968940379999999</v>
      </c>
      <c r="C25" s="9">
        <v>0.21378465190004392</v>
      </c>
      <c r="D25" s="21">
        <f t="shared" si="0"/>
        <v>2.4095248100043931E-2</v>
      </c>
      <c r="E25" s="24">
        <f t="shared" si="1"/>
        <v>0.12702474475300096</v>
      </c>
    </row>
    <row r="26" spans="1:5" ht="15.5" x14ac:dyDescent="0.35">
      <c r="A26" s="6" t="s">
        <v>36</v>
      </c>
      <c r="B26" s="19">
        <v>0.19549743019999999</v>
      </c>
      <c r="C26" s="9">
        <v>0.21273145787500733</v>
      </c>
      <c r="D26" s="21">
        <f t="shared" si="0"/>
        <v>1.7234027675007341E-2</v>
      </c>
      <c r="E26" s="24">
        <f t="shared" si="1"/>
        <v>8.8154753018371598E-2</v>
      </c>
    </row>
    <row r="27" spans="1:5" ht="15.5" x14ac:dyDescent="0.35">
      <c r="A27" s="6" t="s">
        <v>16</v>
      </c>
      <c r="B27" s="19">
        <v>0.20712707250000001</v>
      </c>
      <c r="C27" s="9">
        <v>0.20696551335452826</v>
      </c>
      <c r="D27" s="21">
        <f t="shared" si="0"/>
        <v>-1.6155914547175132E-4</v>
      </c>
      <c r="E27" s="24">
        <f t="shared" si="1"/>
        <v>-7.8000013963288803E-4</v>
      </c>
    </row>
    <row r="28" spans="1:5" ht="15.5" x14ac:dyDescent="0.35">
      <c r="A28" s="6" t="s">
        <v>42</v>
      </c>
      <c r="B28" s="19">
        <v>0.15946574760000001</v>
      </c>
      <c r="C28" s="9">
        <v>0.19488123808906449</v>
      </c>
      <c r="D28" s="21">
        <f t="shared" si="0"/>
        <v>3.5415490489064477E-2</v>
      </c>
      <c r="E28" s="24">
        <f t="shared" si="1"/>
        <v>0.22208838588898619</v>
      </c>
    </row>
    <row r="29" spans="1:5" ht="15.5" x14ac:dyDescent="0.35">
      <c r="A29" s="6" t="s">
        <v>24</v>
      </c>
      <c r="B29" s="19">
        <v>0.19301057939999999</v>
      </c>
      <c r="C29" s="9">
        <v>0.19116525248722019</v>
      </c>
      <c r="D29" s="21">
        <f t="shared" si="0"/>
        <v>-1.8453269127798044E-3</v>
      </c>
      <c r="E29" s="24">
        <f t="shared" si="1"/>
        <v>-9.5607552628268234E-3</v>
      </c>
    </row>
    <row r="30" spans="1:5" ht="15.5" x14ac:dyDescent="0.35">
      <c r="A30" s="4" t="s">
        <v>3</v>
      </c>
      <c r="B30" s="19">
        <v>0.18915278560000001</v>
      </c>
      <c r="C30" s="9">
        <v>0.19089204287186223</v>
      </c>
      <c r="D30" s="21">
        <f t="shared" si="0"/>
        <v>1.7392572718622212E-3</v>
      </c>
      <c r="E30" s="24">
        <f t="shared" si="1"/>
        <v>9.1949862982204002E-3</v>
      </c>
    </row>
    <row r="31" spans="1:5" ht="15.5" x14ac:dyDescent="0.35">
      <c r="A31" s="6" t="s">
        <v>34</v>
      </c>
      <c r="B31" s="19">
        <v>0.19041164199999999</v>
      </c>
      <c r="C31" s="9">
        <v>0.1904237079997996</v>
      </c>
      <c r="D31" s="21">
        <f t="shared" si="0"/>
        <v>1.2065999799609761E-5</v>
      </c>
      <c r="E31" s="24">
        <f t="shared" si="1"/>
        <v>6.3367973054976131E-5</v>
      </c>
    </row>
    <row r="32" spans="1:5" ht="15.5" x14ac:dyDescent="0.35">
      <c r="A32" s="6" t="s">
        <v>48</v>
      </c>
      <c r="B32" s="19">
        <v>0.17520184529999999</v>
      </c>
      <c r="C32" s="9">
        <v>0.18816249791439729</v>
      </c>
      <c r="D32" s="21">
        <f t="shared" si="0"/>
        <v>1.29606526143973E-2</v>
      </c>
      <c r="E32" s="24">
        <f t="shared" si="1"/>
        <v>7.3975548557748558E-2</v>
      </c>
    </row>
    <row r="33" spans="1:5" ht="15.5" x14ac:dyDescent="0.35">
      <c r="A33" s="4" t="s">
        <v>20</v>
      </c>
      <c r="B33" s="19">
        <v>0.16221176740000001</v>
      </c>
      <c r="C33" s="9">
        <v>0.18803644770669437</v>
      </c>
      <c r="D33" s="21">
        <f t="shared" si="0"/>
        <v>2.5824680306694353E-2</v>
      </c>
      <c r="E33" s="24">
        <f t="shared" si="1"/>
        <v>0.1592034950399927</v>
      </c>
    </row>
    <row r="34" spans="1:5" ht="15.5" x14ac:dyDescent="0.35">
      <c r="A34" s="4" t="s">
        <v>28</v>
      </c>
      <c r="B34" s="19">
        <v>0.16833905169999999</v>
      </c>
      <c r="C34" s="9">
        <v>0.18756427461566677</v>
      </c>
      <c r="D34" s="21">
        <f t="shared" si="0"/>
        <v>1.9225222915666779E-2</v>
      </c>
      <c r="E34" s="24">
        <f t="shared" si="1"/>
        <v>0.11420536543076404</v>
      </c>
    </row>
    <row r="35" spans="1:5" ht="15.5" x14ac:dyDescent="0.35">
      <c r="A35" s="4" t="s">
        <v>26</v>
      </c>
      <c r="B35" s="19">
        <v>0.19456097210000001</v>
      </c>
      <c r="C35" s="9">
        <v>0.18566105969251626</v>
      </c>
      <c r="D35" s="21">
        <f t="shared" ref="D35:D53" si="2">C35-B35</f>
        <v>-8.899912407483751E-3</v>
      </c>
      <c r="E35" s="24">
        <f t="shared" ref="E35:E53" si="3">(C35-B35)/B35</f>
        <v>-4.5743564659562835E-2</v>
      </c>
    </row>
    <row r="36" spans="1:5" ht="15.5" x14ac:dyDescent="0.35">
      <c r="A36" s="2" t="s">
        <v>8</v>
      </c>
      <c r="B36" s="19">
        <v>0.1781536611</v>
      </c>
      <c r="C36" s="9">
        <v>0.18469142045979967</v>
      </c>
      <c r="D36" s="21">
        <f t="shared" si="2"/>
        <v>6.5377593597996664E-3</v>
      </c>
      <c r="E36" s="24">
        <f t="shared" si="3"/>
        <v>3.6697305682255592E-2</v>
      </c>
    </row>
    <row r="37" spans="1:5" ht="15.5" x14ac:dyDescent="0.35">
      <c r="A37" s="6" t="s">
        <v>40</v>
      </c>
      <c r="B37" s="19">
        <v>0.21065359880000001</v>
      </c>
      <c r="C37" s="9">
        <v>0.18382181477515616</v>
      </c>
      <c r="D37" s="21">
        <f t="shared" si="2"/>
        <v>-2.6831784024843847E-2</v>
      </c>
      <c r="E37" s="24">
        <f t="shared" si="3"/>
        <v>-0.12737396454507591</v>
      </c>
    </row>
    <row r="38" spans="1:5" ht="15.5" x14ac:dyDescent="0.35">
      <c r="A38" s="4" t="s">
        <v>12</v>
      </c>
      <c r="B38" s="19">
        <v>0.1859072631</v>
      </c>
      <c r="C38" s="9">
        <v>0.18377854726749515</v>
      </c>
      <c r="D38" s="21">
        <f t="shared" si="2"/>
        <v>-2.1287158325048461E-3</v>
      </c>
      <c r="E38" s="24">
        <f t="shared" si="3"/>
        <v>-1.1450417789001629E-2</v>
      </c>
    </row>
    <row r="39" spans="1:5" ht="15.5" x14ac:dyDescent="0.35">
      <c r="A39" s="6" t="s">
        <v>41</v>
      </c>
      <c r="B39" s="19">
        <v>0.17047837809999999</v>
      </c>
      <c r="C39" s="9">
        <v>0.18250413176239483</v>
      </c>
      <c r="D39" s="21">
        <f t="shared" si="2"/>
        <v>1.2025753662394834E-2</v>
      </c>
      <c r="E39" s="24">
        <f t="shared" si="3"/>
        <v>7.0541225206522742E-2</v>
      </c>
    </row>
    <row r="40" spans="1:5" ht="15.5" x14ac:dyDescent="0.35">
      <c r="A40" s="6" t="s">
        <v>13</v>
      </c>
      <c r="B40" s="19">
        <v>0.160947222</v>
      </c>
      <c r="C40" s="9">
        <v>0.17445979320042246</v>
      </c>
      <c r="D40" s="21">
        <f t="shared" si="2"/>
        <v>1.3512571200422457E-2</v>
      </c>
      <c r="E40" s="24">
        <f t="shared" si="3"/>
        <v>8.3956535766876783E-2</v>
      </c>
    </row>
    <row r="41" spans="1:5" ht="15.5" x14ac:dyDescent="0.35">
      <c r="A41" s="6" t="s">
        <v>19</v>
      </c>
      <c r="B41" s="19">
        <v>0.16716544820000001</v>
      </c>
      <c r="C41" s="9">
        <v>0.17383770489213973</v>
      </c>
      <c r="D41" s="21">
        <f t="shared" si="2"/>
        <v>6.6722566921397219E-3</v>
      </c>
      <c r="E41" s="24">
        <f t="shared" si="3"/>
        <v>3.991408968770211E-2</v>
      </c>
    </row>
    <row r="42" spans="1:5" ht="15.5" x14ac:dyDescent="0.35">
      <c r="A42" s="6" t="s">
        <v>17</v>
      </c>
      <c r="B42" s="19">
        <v>0.12670484779999999</v>
      </c>
      <c r="C42" s="9">
        <v>0.17290916215810911</v>
      </c>
      <c r="D42" s="21">
        <f t="shared" si="2"/>
        <v>4.6204314358109122E-2</v>
      </c>
      <c r="E42" s="24">
        <f t="shared" si="3"/>
        <v>0.36466098306705141</v>
      </c>
    </row>
    <row r="43" spans="1:5" ht="15.5" x14ac:dyDescent="0.35">
      <c r="A43" s="6" t="s">
        <v>47</v>
      </c>
      <c r="B43" s="19">
        <v>0.1888523517</v>
      </c>
      <c r="C43" s="9">
        <v>0.16944445690656587</v>
      </c>
      <c r="D43" s="21">
        <f t="shared" si="2"/>
        <v>-1.9407894793434133E-2</v>
      </c>
      <c r="E43" s="24">
        <f t="shared" si="3"/>
        <v>-0.1027675568703767</v>
      </c>
    </row>
    <row r="44" spans="1:5" ht="15.5" x14ac:dyDescent="0.35">
      <c r="A44" s="2" t="s">
        <v>37</v>
      </c>
      <c r="B44" s="19">
        <v>0.14865791280000001</v>
      </c>
      <c r="C44" s="9">
        <v>0.16802397040435946</v>
      </c>
      <c r="D44" s="21">
        <f t="shared" si="2"/>
        <v>1.9366057604359443E-2</v>
      </c>
      <c r="E44" s="24">
        <f t="shared" si="3"/>
        <v>0.13027263224402974</v>
      </c>
    </row>
    <row r="45" spans="1:5" ht="15.5" x14ac:dyDescent="0.35">
      <c r="A45" s="6" t="s">
        <v>49</v>
      </c>
      <c r="B45" s="19">
        <v>0.15641589850000001</v>
      </c>
      <c r="C45" s="9">
        <v>0.16495532525658041</v>
      </c>
      <c r="D45" s="21">
        <f t="shared" si="2"/>
        <v>8.5394267565803983E-3</v>
      </c>
      <c r="E45" s="24">
        <f t="shared" si="3"/>
        <v>5.4594365652545211E-2</v>
      </c>
    </row>
    <row r="46" spans="1:5" ht="15.5" x14ac:dyDescent="0.35">
      <c r="A46" s="6" t="s">
        <v>1</v>
      </c>
      <c r="B46" s="19">
        <v>0.1433390621</v>
      </c>
      <c r="C46" s="9">
        <v>0.16475754128187603</v>
      </c>
      <c r="D46" s="21">
        <f t="shared" si="2"/>
        <v>2.1418479181876032E-2</v>
      </c>
      <c r="E46" s="24">
        <f t="shared" si="3"/>
        <v>0.14942527785575649</v>
      </c>
    </row>
    <row r="47" spans="1:5" ht="15.5" x14ac:dyDescent="0.35">
      <c r="A47" s="4" t="s">
        <v>14</v>
      </c>
      <c r="B47" s="19">
        <v>0.13692724170000001</v>
      </c>
      <c r="C47" s="9">
        <v>0.16069310349721383</v>
      </c>
      <c r="D47" s="21">
        <f t="shared" si="2"/>
        <v>2.3765861797213822E-2</v>
      </c>
      <c r="E47" s="24">
        <f t="shared" si="3"/>
        <v>0.17356562143626253</v>
      </c>
    </row>
    <row r="48" spans="1:5" ht="15.5" x14ac:dyDescent="0.35">
      <c r="A48" s="6" t="s">
        <v>18</v>
      </c>
      <c r="B48" s="19">
        <v>0.1572575655</v>
      </c>
      <c r="C48" s="9">
        <v>0.16041971952696901</v>
      </c>
      <c r="D48" s="21">
        <f t="shared" si="2"/>
        <v>3.1621540269690107E-3</v>
      </c>
      <c r="E48" s="24">
        <f t="shared" si="3"/>
        <v>2.0108120184329132E-2</v>
      </c>
    </row>
    <row r="49" spans="1:5" ht="15.5" x14ac:dyDescent="0.35">
      <c r="A49" s="6" t="s">
        <v>4</v>
      </c>
      <c r="B49" s="19">
        <v>0.16931566819999999</v>
      </c>
      <c r="C49" s="9">
        <v>0.15955071783804153</v>
      </c>
      <c r="D49" s="21">
        <f t="shared" si="2"/>
        <v>-9.7649503619584577E-3</v>
      </c>
      <c r="E49" s="24">
        <f t="shared" si="3"/>
        <v>-5.767304624415414E-2</v>
      </c>
    </row>
    <row r="50" spans="1:5" ht="15.5" x14ac:dyDescent="0.35">
      <c r="A50" s="6" t="s">
        <v>25</v>
      </c>
      <c r="B50" s="19">
        <v>0.13909977270000001</v>
      </c>
      <c r="C50" s="9">
        <v>0.1579007973587862</v>
      </c>
      <c r="D50" s="21">
        <f t="shared" si="2"/>
        <v>1.8801024658786192E-2</v>
      </c>
      <c r="E50" s="24">
        <f t="shared" si="3"/>
        <v>0.13516215227277786</v>
      </c>
    </row>
    <row r="51" spans="1:5" ht="15.5" x14ac:dyDescent="0.35">
      <c r="A51" s="4" t="s">
        <v>44</v>
      </c>
      <c r="B51" s="19">
        <v>0.1107447416</v>
      </c>
      <c r="C51" s="9">
        <v>0.14714502579985542</v>
      </c>
      <c r="D51" s="21">
        <f t="shared" si="2"/>
        <v>3.6400284199855415E-2</v>
      </c>
      <c r="E51" s="24">
        <f t="shared" si="3"/>
        <v>0.3286863436941318</v>
      </c>
    </row>
    <row r="52" spans="1:5" ht="15.5" x14ac:dyDescent="0.35">
      <c r="A52" s="6" t="s">
        <v>43</v>
      </c>
      <c r="B52" s="19">
        <v>0.15078566500000001</v>
      </c>
      <c r="C52" s="9">
        <v>0.14626731537834028</v>
      </c>
      <c r="D52" s="21">
        <f t="shared" si="2"/>
        <v>-4.5183496216597285E-3</v>
      </c>
      <c r="E52" s="24">
        <f t="shared" si="3"/>
        <v>-2.9965379147014592E-2</v>
      </c>
    </row>
    <row r="53" spans="1:5" ht="15.5" x14ac:dyDescent="0.35">
      <c r="A53" s="6" t="s">
        <v>35</v>
      </c>
      <c r="B53" s="20">
        <v>0.14770371260000001</v>
      </c>
      <c r="C53" s="9">
        <v>0.14497258608620006</v>
      </c>
      <c r="D53" s="21">
        <f t="shared" si="2"/>
        <v>-2.7311265137999474E-3</v>
      </c>
      <c r="E53" s="24">
        <f t="shared" si="3"/>
        <v>-1.8490574581535246E-2</v>
      </c>
    </row>
  </sheetData>
  <sortState xmlns:xlrd2="http://schemas.microsoft.com/office/spreadsheetml/2017/richdata2" ref="A3:E53">
    <sortCondition descending="1" ref="C3:C5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A6A-E0F4-41C1-B3B6-146B985FD361}">
  <dimension ref="A1:N16"/>
  <sheetViews>
    <sheetView topLeftCell="D7" workbookViewId="0">
      <selection sqref="A1:N16"/>
    </sheetView>
  </sheetViews>
  <sheetFormatPr defaultColWidth="8.81640625" defaultRowHeight="14.5" x14ac:dyDescent="0.35"/>
  <cols>
    <col min="1" max="1" width="22.81640625" style="27" customWidth="1"/>
    <col min="2" max="2" width="12.81640625" customWidth="1"/>
    <col min="3" max="3" width="17" customWidth="1"/>
    <col min="4" max="4" width="11.6328125" customWidth="1"/>
    <col min="6" max="6" width="20.1796875" customWidth="1"/>
    <col min="7" max="7" width="16.81640625" customWidth="1"/>
    <col min="8" max="8" width="17" customWidth="1"/>
    <col min="9" max="9" width="16" customWidth="1"/>
    <col min="10" max="10" width="8.453125" customWidth="1"/>
    <col min="11" max="11" width="19.1796875" style="27" customWidth="1"/>
    <col min="12" max="12" width="14.36328125" customWidth="1"/>
    <col min="13" max="13" width="12.1796875" customWidth="1"/>
    <col min="14" max="14" width="9.6328125" customWidth="1"/>
  </cols>
  <sheetData>
    <row r="1" spans="1:14" x14ac:dyDescent="0.35">
      <c r="A1" s="26" t="s">
        <v>6</v>
      </c>
      <c r="B1" s="25" t="s">
        <v>68</v>
      </c>
      <c r="C1" s="22" t="s">
        <v>69</v>
      </c>
      <c r="D1" s="22" t="s">
        <v>74</v>
      </c>
      <c r="F1" s="22" t="s">
        <v>14</v>
      </c>
      <c r="G1" s="25" t="s">
        <v>68</v>
      </c>
      <c r="H1" s="22" t="s">
        <v>69</v>
      </c>
      <c r="I1" s="22" t="s">
        <v>74</v>
      </c>
      <c r="K1" s="26" t="s">
        <v>46</v>
      </c>
      <c r="L1" s="22" t="s">
        <v>68</v>
      </c>
      <c r="M1" s="22" t="s">
        <v>69</v>
      </c>
      <c r="N1" s="22" t="s">
        <v>89</v>
      </c>
    </row>
    <row r="2" spans="1:14" ht="43.5" x14ac:dyDescent="0.35">
      <c r="A2" s="27" t="s">
        <v>88</v>
      </c>
      <c r="B2">
        <v>10.6</v>
      </c>
      <c r="C2">
        <v>21.9</v>
      </c>
      <c r="D2">
        <v>8.8000000000000007</v>
      </c>
      <c r="F2" s="27" t="s">
        <v>88</v>
      </c>
      <c r="G2">
        <v>7.7</v>
      </c>
      <c r="H2">
        <v>17.399999999999999</v>
      </c>
      <c r="I2">
        <v>5.4</v>
      </c>
      <c r="K2" s="27" t="s">
        <v>90</v>
      </c>
      <c r="L2">
        <v>9.4</v>
      </c>
      <c r="M2">
        <v>22.1</v>
      </c>
      <c r="N2">
        <v>7.1</v>
      </c>
    </row>
    <row r="3" spans="1:14" x14ac:dyDescent="0.35">
      <c r="A3" s="28" t="s">
        <v>75</v>
      </c>
      <c r="B3">
        <v>11.6</v>
      </c>
      <c r="C3">
        <v>18.5</v>
      </c>
      <c r="D3">
        <v>7</v>
      </c>
      <c r="F3" s="28" t="s">
        <v>75</v>
      </c>
      <c r="G3">
        <v>5.9</v>
      </c>
      <c r="H3">
        <v>16.8</v>
      </c>
      <c r="I3">
        <v>5.8</v>
      </c>
      <c r="L3">
        <v>8.4</v>
      </c>
      <c r="M3">
        <v>17.3</v>
      </c>
      <c r="N3">
        <v>5.8</v>
      </c>
    </row>
    <row r="4" spans="1:14" x14ac:dyDescent="0.35">
      <c r="A4" s="28" t="s">
        <v>76</v>
      </c>
      <c r="B4">
        <v>10.4</v>
      </c>
      <c r="C4">
        <v>21.5</v>
      </c>
      <c r="D4">
        <v>6.9</v>
      </c>
      <c r="F4" s="28" t="s">
        <v>76</v>
      </c>
      <c r="G4">
        <v>6.1</v>
      </c>
      <c r="H4">
        <v>15.8</v>
      </c>
      <c r="I4">
        <v>5.6</v>
      </c>
      <c r="L4">
        <v>6.3</v>
      </c>
      <c r="M4">
        <v>18.2</v>
      </c>
      <c r="N4">
        <v>7.2</v>
      </c>
    </row>
    <row r="5" spans="1:14" x14ac:dyDescent="0.35">
      <c r="A5" s="27" t="s">
        <v>77</v>
      </c>
      <c r="B5">
        <v>7</v>
      </c>
      <c r="C5">
        <v>22.9</v>
      </c>
      <c r="D5">
        <v>7.5</v>
      </c>
      <c r="F5" s="27" t="s">
        <v>77</v>
      </c>
      <c r="G5">
        <v>6.9</v>
      </c>
      <c r="H5">
        <v>15</v>
      </c>
      <c r="I5">
        <v>5.2</v>
      </c>
      <c r="L5">
        <v>7.7</v>
      </c>
      <c r="M5">
        <v>20.3</v>
      </c>
      <c r="N5">
        <v>8.6999999999999993</v>
      </c>
    </row>
    <row r="6" spans="1:14" x14ac:dyDescent="0.35">
      <c r="A6" s="27" t="s">
        <v>78</v>
      </c>
      <c r="B6">
        <v>8.3000000000000007</v>
      </c>
      <c r="C6">
        <v>22.9</v>
      </c>
      <c r="D6">
        <v>8.8000000000000007</v>
      </c>
      <c r="F6" s="27" t="s">
        <v>78</v>
      </c>
      <c r="G6">
        <v>6</v>
      </c>
      <c r="H6">
        <v>15.5</v>
      </c>
      <c r="I6">
        <v>5.5</v>
      </c>
      <c r="L6">
        <v>6.8</v>
      </c>
      <c r="M6">
        <v>19</v>
      </c>
      <c r="N6">
        <v>8</v>
      </c>
    </row>
    <row r="7" spans="1:14" x14ac:dyDescent="0.35">
      <c r="A7" s="27" t="s">
        <v>79</v>
      </c>
      <c r="B7">
        <v>9.9</v>
      </c>
      <c r="C7">
        <v>24.4</v>
      </c>
      <c r="D7">
        <v>10.3</v>
      </c>
      <c r="F7" s="27" t="s">
        <v>79</v>
      </c>
      <c r="G7">
        <v>6.2</v>
      </c>
      <c r="H7">
        <v>14.6</v>
      </c>
      <c r="I7">
        <v>5.5</v>
      </c>
      <c r="L7">
        <v>6.7</v>
      </c>
      <c r="M7">
        <v>16.899999999999999</v>
      </c>
      <c r="N7">
        <v>8</v>
      </c>
    </row>
    <row r="8" spans="1:14" ht="43.5" x14ac:dyDescent="0.35">
      <c r="A8" s="27" t="s">
        <v>87</v>
      </c>
      <c r="B8">
        <v>11.1</v>
      </c>
      <c r="C8">
        <v>24.8</v>
      </c>
      <c r="D8">
        <v>10.1</v>
      </c>
      <c r="F8" s="27" t="s">
        <v>87</v>
      </c>
      <c r="G8">
        <v>7.5</v>
      </c>
      <c r="H8">
        <v>16.100000000000001</v>
      </c>
      <c r="I8">
        <v>5.9</v>
      </c>
      <c r="L8">
        <v>8.4</v>
      </c>
      <c r="M8">
        <v>17</v>
      </c>
      <c r="N8">
        <v>7.6</v>
      </c>
    </row>
    <row r="9" spans="1:14" x14ac:dyDescent="0.35">
      <c r="A9" s="27" t="s">
        <v>80</v>
      </c>
      <c r="B9">
        <v>9.9</v>
      </c>
      <c r="C9">
        <v>26.2</v>
      </c>
      <c r="D9">
        <v>22.1</v>
      </c>
      <c r="F9" s="27" t="s">
        <v>80</v>
      </c>
      <c r="G9">
        <v>7.7</v>
      </c>
      <c r="H9">
        <v>19</v>
      </c>
      <c r="I9">
        <v>6.4</v>
      </c>
      <c r="L9">
        <v>7.6</v>
      </c>
      <c r="M9">
        <v>24.2</v>
      </c>
      <c r="N9">
        <v>9.3000000000000007</v>
      </c>
    </row>
    <row r="10" spans="1:14" x14ac:dyDescent="0.35">
      <c r="A10" s="27" t="s">
        <v>81</v>
      </c>
      <c r="B10">
        <v>10.8</v>
      </c>
      <c r="C10">
        <v>28.5</v>
      </c>
      <c r="D10">
        <v>11.1</v>
      </c>
      <c r="F10" s="27" t="s">
        <v>81</v>
      </c>
      <c r="G10">
        <v>7.6</v>
      </c>
      <c r="H10">
        <v>19.8</v>
      </c>
      <c r="I10">
        <v>6.9</v>
      </c>
      <c r="L10">
        <v>9.6</v>
      </c>
      <c r="M10">
        <v>27.1</v>
      </c>
      <c r="N10">
        <v>10.199999999999999</v>
      </c>
    </row>
    <row r="11" spans="1:14" x14ac:dyDescent="0.35">
      <c r="A11" s="27" t="s">
        <v>82</v>
      </c>
      <c r="B11">
        <v>10.9</v>
      </c>
      <c r="C11">
        <v>28.5</v>
      </c>
      <c r="D11">
        <v>10</v>
      </c>
      <c r="F11" s="27" t="s">
        <v>82</v>
      </c>
      <c r="G11">
        <v>6.7</v>
      </c>
      <c r="H11">
        <v>20.2</v>
      </c>
      <c r="I11">
        <v>6.8</v>
      </c>
      <c r="L11">
        <v>9.4</v>
      </c>
      <c r="M11">
        <v>23.8</v>
      </c>
      <c r="N11">
        <v>10.7</v>
      </c>
    </row>
    <row r="12" spans="1:14" x14ac:dyDescent="0.35">
      <c r="A12" s="27" t="s">
        <v>83</v>
      </c>
      <c r="B12">
        <v>12.3</v>
      </c>
      <c r="C12">
        <v>29.9</v>
      </c>
      <c r="D12">
        <v>13.1</v>
      </c>
      <c r="F12" s="27" t="s">
        <v>83</v>
      </c>
      <c r="G12">
        <v>6</v>
      </c>
      <c r="H12">
        <v>20.2</v>
      </c>
      <c r="I12">
        <v>6.8</v>
      </c>
      <c r="L12">
        <v>8.9</v>
      </c>
      <c r="M12">
        <v>25.3</v>
      </c>
      <c r="N12">
        <v>13</v>
      </c>
    </row>
    <row r="13" spans="1:14" x14ac:dyDescent="0.35">
      <c r="A13" s="27" t="s">
        <v>84</v>
      </c>
      <c r="B13">
        <v>14.9</v>
      </c>
      <c r="C13">
        <v>31.5</v>
      </c>
      <c r="D13">
        <v>15</v>
      </c>
      <c r="F13" s="27" t="s">
        <v>84</v>
      </c>
      <c r="G13">
        <v>6.8</v>
      </c>
      <c r="H13">
        <v>19.399999999999999</v>
      </c>
      <c r="I13">
        <v>7.5</v>
      </c>
      <c r="L13">
        <v>10.199999999999999</v>
      </c>
      <c r="M13">
        <v>22.6</v>
      </c>
      <c r="N13">
        <v>13.3</v>
      </c>
    </row>
    <row r="14" spans="1:14" ht="29" x14ac:dyDescent="0.35">
      <c r="A14" s="27" t="s">
        <v>86</v>
      </c>
      <c r="B14">
        <v>16.57</v>
      </c>
      <c r="C14">
        <v>31.75</v>
      </c>
      <c r="D14">
        <v>11.13</v>
      </c>
      <c r="F14" s="27" t="s">
        <v>86</v>
      </c>
      <c r="G14">
        <v>6.55</v>
      </c>
      <c r="H14">
        <v>19.63</v>
      </c>
      <c r="I14">
        <v>7.91</v>
      </c>
      <c r="K14" s="27" t="s">
        <v>91</v>
      </c>
      <c r="L14">
        <v>9.17</v>
      </c>
      <c r="M14">
        <v>21.87</v>
      </c>
      <c r="N14">
        <v>11.22</v>
      </c>
    </row>
    <row r="15" spans="1:14" x14ac:dyDescent="0.35">
      <c r="A15" s="27" t="s">
        <v>85</v>
      </c>
      <c r="F15" s="27" t="s">
        <v>85</v>
      </c>
    </row>
    <row r="16" spans="1:14" x14ac:dyDescent="0.35">
      <c r="A16" s="27" t="s">
        <v>72</v>
      </c>
      <c r="B16">
        <v>16.43</v>
      </c>
      <c r="C16">
        <v>31.74</v>
      </c>
      <c r="D16">
        <v>9.02</v>
      </c>
      <c r="F16" s="27" t="s">
        <v>72</v>
      </c>
      <c r="G16">
        <v>6.89</v>
      </c>
      <c r="H16">
        <v>23.51</v>
      </c>
      <c r="I16">
        <v>8.81</v>
      </c>
      <c r="L16">
        <v>8.9600000000000009</v>
      </c>
      <c r="M16">
        <v>26.48</v>
      </c>
      <c r="N16">
        <v>15.3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6F2B2-3A8E-4513-9AEB-A6F3B5A87636}">
  <dimension ref="A2:E17"/>
  <sheetViews>
    <sheetView workbookViewId="0">
      <selection activeCell="J28" sqref="J28"/>
    </sheetView>
  </sheetViews>
  <sheetFormatPr defaultColWidth="8.81640625" defaultRowHeight="14.5" x14ac:dyDescent="0.35"/>
  <cols>
    <col min="1" max="1" width="37.1796875" customWidth="1"/>
    <col min="2" max="3" width="8.81640625" style="27"/>
    <col min="4" max="4" width="19.81640625" style="27" customWidth="1"/>
    <col min="5" max="5" width="19.6328125" customWidth="1"/>
  </cols>
  <sheetData>
    <row r="2" spans="1:5" ht="43.5" x14ac:dyDescent="0.35">
      <c r="A2" s="26"/>
      <c r="B2" s="26" t="s">
        <v>92</v>
      </c>
      <c r="C2" s="26" t="s">
        <v>93</v>
      </c>
      <c r="D2" s="26" t="s">
        <v>94</v>
      </c>
      <c r="E2" s="26" t="s">
        <v>95</v>
      </c>
    </row>
    <row r="3" spans="1:5" ht="29" x14ac:dyDescent="0.35">
      <c r="A3" s="27" t="s">
        <v>88</v>
      </c>
      <c r="B3" s="27">
        <v>21.9</v>
      </c>
      <c r="C3" s="27">
        <v>17.399999999999999</v>
      </c>
      <c r="D3" s="27">
        <v>22.1</v>
      </c>
      <c r="E3" s="27">
        <v>22.7</v>
      </c>
    </row>
    <row r="4" spans="1:5" x14ac:dyDescent="0.35">
      <c r="A4" s="28" t="s">
        <v>75</v>
      </c>
      <c r="B4" s="27">
        <v>18.5</v>
      </c>
      <c r="C4" s="27">
        <v>16.8</v>
      </c>
      <c r="D4" s="27">
        <v>17.3</v>
      </c>
      <c r="E4" s="27">
        <v>21.3</v>
      </c>
    </row>
    <row r="5" spans="1:5" x14ac:dyDescent="0.35">
      <c r="A5" s="28" t="s">
        <v>76</v>
      </c>
      <c r="B5" s="27">
        <v>21.5</v>
      </c>
      <c r="C5" s="27">
        <v>15.8</v>
      </c>
      <c r="D5" s="27">
        <v>18.2</v>
      </c>
      <c r="E5" s="27">
        <v>20.6</v>
      </c>
    </row>
    <row r="6" spans="1:5" x14ac:dyDescent="0.35">
      <c r="A6" s="27" t="s">
        <v>77</v>
      </c>
      <c r="B6" s="27">
        <v>22.9</v>
      </c>
      <c r="C6" s="27">
        <v>15</v>
      </c>
      <c r="D6" s="27">
        <v>20.3</v>
      </c>
      <c r="E6" s="27">
        <v>17.8</v>
      </c>
    </row>
    <row r="7" spans="1:5" x14ac:dyDescent="0.35">
      <c r="A7" s="27" t="s">
        <v>78</v>
      </c>
      <c r="B7" s="27">
        <v>22.9</v>
      </c>
      <c r="C7" s="27">
        <v>15.5</v>
      </c>
      <c r="D7" s="27">
        <v>19</v>
      </c>
      <c r="E7" s="27">
        <v>17.899999999999999</v>
      </c>
    </row>
    <row r="8" spans="1:5" x14ac:dyDescent="0.35">
      <c r="A8" s="27" t="s">
        <v>79</v>
      </c>
      <c r="B8" s="27">
        <v>24.4</v>
      </c>
      <c r="C8" s="27">
        <v>14.6</v>
      </c>
      <c r="D8" s="27">
        <v>16.899999999999999</v>
      </c>
      <c r="E8" s="27">
        <v>21.8</v>
      </c>
    </row>
    <row r="9" spans="1:5" ht="29" x14ac:dyDescent="0.35">
      <c r="A9" s="27" t="s">
        <v>87</v>
      </c>
      <c r="B9" s="27">
        <v>24.8</v>
      </c>
      <c r="C9" s="27">
        <v>16.100000000000001</v>
      </c>
      <c r="D9" s="27">
        <v>17</v>
      </c>
      <c r="E9" s="27">
        <v>25.2</v>
      </c>
    </row>
    <row r="10" spans="1:5" x14ac:dyDescent="0.35">
      <c r="A10" s="27" t="s">
        <v>80</v>
      </c>
      <c r="B10" s="27">
        <v>26.2</v>
      </c>
      <c r="C10" s="27">
        <v>19</v>
      </c>
      <c r="D10" s="27">
        <v>24.2</v>
      </c>
      <c r="E10" s="27">
        <v>25.1</v>
      </c>
    </row>
    <row r="11" spans="1:5" x14ac:dyDescent="0.35">
      <c r="A11" s="27" t="s">
        <v>81</v>
      </c>
      <c r="B11" s="27">
        <v>28.5</v>
      </c>
      <c r="C11" s="27">
        <v>19.8</v>
      </c>
      <c r="D11" s="27">
        <v>27.1</v>
      </c>
      <c r="E11" s="27">
        <v>26</v>
      </c>
    </row>
    <row r="12" spans="1:5" x14ac:dyDescent="0.35">
      <c r="A12" s="27" t="s">
        <v>82</v>
      </c>
      <c r="B12" s="27">
        <v>28.5</v>
      </c>
      <c r="C12" s="27">
        <v>20.2</v>
      </c>
      <c r="D12" s="27">
        <v>23.8</v>
      </c>
      <c r="E12" s="27">
        <v>26.2</v>
      </c>
    </row>
    <row r="13" spans="1:5" x14ac:dyDescent="0.35">
      <c r="A13" s="27" t="s">
        <v>83</v>
      </c>
      <c r="B13" s="27">
        <v>29.9</v>
      </c>
      <c r="C13" s="27">
        <v>20.2</v>
      </c>
      <c r="D13" s="27">
        <v>25.3</v>
      </c>
      <c r="E13" s="27">
        <v>22.9</v>
      </c>
    </row>
    <row r="14" spans="1:5" x14ac:dyDescent="0.35">
      <c r="A14" s="27" t="s">
        <v>84</v>
      </c>
      <c r="B14" s="27">
        <v>31.5</v>
      </c>
      <c r="C14" s="27">
        <v>19.399999999999999</v>
      </c>
      <c r="D14" s="27">
        <v>22.6</v>
      </c>
      <c r="E14" s="27">
        <v>24.3</v>
      </c>
    </row>
    <row r="15" spans="1:5" x14ac:dyDescent="0.35">
      <c r="A15" s="27" t="s">
        <v>86</v>
      </c>
      <c r="B15" s="27">
        <v>31.75</v>
      </c>
      <c r="C15" s="27">
        <v>19.63</v>
      </c>
      <c r="D15" s="27">
        <v>21.87</v>
      </c>
      <c r="E15" s="27">
        <v>26.29</v>
      </c>
    </row>
    <row r="16" spans="1:5" x14ac:dyDescent="0.35">
      <c r="A16" s="27" t="s">
        <v>85</v>
      </c>
    </row>
    <row r="17" spans="1:5" x14ac:dyDescent="0.35">
      <c r="A17" s="27" t="s">
        <v>72</v>
      </c>
      <c r="B17" s="27">
        <v>31.74</v>
      </c>
      <c r="C17" s="27">
        <v>23.51</v>
      </c>
      <c r="D17" s="27">
        <v>26.48</v>
      </c>
      <c r="E17" s="27">
        <v>33.130000000000003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12-17 year old</vt:lpstr>
      <vt:lpstr>18-25</vt:lpstr>
      <vt:lpstr>Sheet4</vt:lpstr>
      <vt:lpstr>18-25 legal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Epstein</dc:creator>
  <cp:lastModifiedBy>Coleen</cp:lastModifiedBy>
  <cp:lastPrinted>2019-04-17T21:07:03Z</cp:lastPrinted>
  <dcterms:created xsi:type="dcterms:W3CDTF">2018-01-21T16:23:20Z</dcterms:created>
  <dcterms:modified xsi:type="dcterms:W3CDTF">2020-02-10T21:32:38Z</dcterms:modified>
</cp:coreProperties>
</file>